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600" windowHeight="9480" tabRatio="891" firstSheet="6" activeTab="12"/>
  </bookViews>
  <sheets>
    <sheet name="6-1进出口分类（左右）" sheetId="1" r:id="rId1"/>
    <sheet name="6-2进出口（左）" sheetId="2" r:id="rId2"/>
    <sheet name="6-3进出口（右）" sheetId="3" r:id="rId3"/>
    <sheet name="6-4商品总值（左）" sheetId="4" r:id="rId4"/>
    <sheet name="6-5各县进出口（右）" sheetId="5" r:id="rId5"/>
    <sheet name="6-6各县外商进口（左上右上）" sheetId="6" r:id="rId6"/>
    <sheet name="6-7各县外商出口（左下右下）" sheetId="7" r:id="rId7"/>
    <sheet name="6-8利用外资（左）" sheetId="8" r:id="rId8"/>
    <sheet name="6-9利用外资（右）" sheetId="9" r:id="rId9"/>
    <sheet name="6-10全市外资（左右）" sheetId="10" r:id="rId10"/>
    <sheet name="6-11外资分国别" sheetId="11" r:id="rId11"/>
    <sheet name="6-12分行业外商投资" sheetId="12" r:id="rId12"/>
    <sheet name="6-13承包工程和劳务" sheetId="13" r:id="rId13"/>
    <sheet name="国内旅游" sheetId="14" r:id="rId14"/>
    <sheet name="入境旅游" sheetId="15" r:id="rId15"/>
    <sheet name="6-16和6-17" sheetId="16" r:id="rId16"/>
  </sheets>
  <externalReferences>
    <externalReference r:id="rId17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6"/>
  <c r="E22"/>
  <c r="E21"/>
  <c r="E20"/>
  <c r="E19"/>
  <c r="E18"/>
  <c r="E17"/>
  <c r="D15"/>
  <c r="E15" s="1"/>
  <c r="D14"/>
  <c r="D16" s="1"/>
  <c r="E16" s="1"/>
  <c r="E10"/>
  <c r="E9"/>
  <c r="E8"/>
  <c r="E7"/>
  <c r="E6"/>
  <c r="E5"/>
  <c r="E4"/>
  <c r="E3"/>
  <c r="E14" l="1"/>
  <c r="L31" i="1"/>
  <c r="K31"/>
  <c r="J31"/>
  <c r="I31"/>
  <c r="H31"/>
  <c r="G31"/>
  <c r="F31"/>
  <c r="E31"/>
  <c r="D31"/>
  <c r="C31"/>
  <c r="B31"/>
  <c r="L28"/>
  <c r="K28"/>
  <c r="J28"/>
  <c r="I28"/>
  <c r="H28"/>
  <c r="G28"/>
  <c r="F28"/>
  <c r="E28"/>
  <c r="D28"/>
  <c r="C28"/>
  <c r="B28"/>
  <c r="L25"/>
  <c r="K25"/>
  <c r="J25"/>
  <c r="I25"/>
  <c r="H25"/>
  <c r="G25"/>
  <c r="F25"/>
  <c r="E25"/>
  <c r="D25"/>
  <c r="C25"/>
  <c r="B25"/>
  <c r="L22"/>
  <c r="K22"/>
  <c r="J22"/>
  <c r="I22"/>
  <c r="H22"/>
  <c r="G22"/>
  <c r="F22"/>
  <c r="E22"/>
  <c r="D22"/>
  <c r="C22"/>
  <c r="B22"/>
  <c r="L19"/>
  <c r="K19"/>
  <c r="J19"/>
  <c r="I19"/>
  <c r="H19"/>
  <c r="G19"/>
  <c r="F19"/>
  <c r="E19"/>
  <c r="D19"/>
  <c r="C19"/>
  <c r="B19"/>
  <c r="L16"/>
  <c r="K16"/>
  <c r="J16"/>
  <c r="I16"/>
  <c r="H16"/>
  <c r="G16"/>
  <c r="F16"/>
  <c r="E16"/>
  <c r="D16"/>
  <c r="C16"/>
  <c r="B16"/>
  <c r="L13"/>
  <c r="K13"/>
  <c r="J13"/>
  <c r="I13"/>
  <c r="H13"/>
  <c r="G13"/>
  <c r="F13"/>
  <c r="E13"/>
  <c r="D13"/>
  <c r="C13"/>
  <c r="B13"/>
  <c r="L10"/>
  <c r="K10"/>
  <c r="J10"/>
  <c r="I10"/>
  <c r="H10"/>
  <c r="G10"/>
  <c r="F10"/>
  <c r="E10"/>
  <c r="D10"/>
  <c r="C10"/>
  <c r="B10"/>
  <c r="L7"/>
  <c r="K7"/>
  <c r="J7"/>
  <c r="I7"/>
  <c r="H7"/>
  <c r="G7"/>
  <c r="F7"/>
  <c r="E7"/>
  <c r="D7"/>
  <c r="C7"/>
  <c r="B7"/>
</calcChain>
</file>

<file path=xl/comments1.xml><?xml version="1.0" encoding="utf-8"?>
<comments xmlns="http://schemas.openxmlformats.org/spreadsheetml/2006/main">
  <authors>
    <author>caiwuke</author>
  </authors>
  <commentList>
    <comment ref="A28" authorId="0">
      <text>
        <r>
          <rPr>
            <sz val="9"/>
            <rFont val="宋体"/>
            <family val="3"/>
            <charset val="134"/>
          </rPr>
          <t>caiwuke:
统计口径应为“来料加工装配贸易”</t>
        </r>
      </text>
    </comment>
    <comment ref="A31" authorId="0">
      <text>
        <r>
          <rPr>
            <sz val="9"/>
            <rFont val="宋体"/>
            <family val="3"/>
            <charset val="134"/>
          </rPr>
          <t>caiwuke:
统计口径应为“进料加工贸易”</t>
        </r>
      </text>
    </comment>
  </commentList>
</comments>
</file>

<file path=xl/comments2.xml><?xml version="1.0" encoding="utf-8"?>
<comments xmlns="http://schemas.openxmlformats.org/spreadsheetml/2006/main">
  <authors>
    <author>caiwuke</author>
  </authors>
  <commentList>
    <comment ref="C15" authorId="0">
      <text>
        <r>
          <rPr>
            <sz val="9"/>
            <rFont val="宋体"/>
            <family val="3"/>
            <charset val="134"/>
          </rPr>
          <t>caiwuke:
统计口径发生变化，不含劳务</t>
        </r>
      </text>
    </comment>
    <comment ref="D15" authorId="0">
      <text>
        <r>
          <rPr>
            <sz val="9"/>
            <rFont val="宋体"/>
            <family val="3"/>
            <charset val="134"/>
          </rPr>
          <t>caiwuke:
统计口径发生变化，不含劳务</t>
        </r>
      </text>
    </comment>
    <comment ref="C16" authorId="0">
      <text>
        <r>
          <rPr>
            <sz val="9"/>
            <rFont val="宋体"/>
            <family val="3"/>
            <charset val="134"/>
          </rPr>
          <t>caiwuke:
统计口径发生变化，不含劳务</t>
        </r>
      </text>
    </comment>
    <comment ref="D16" authorId="0">
      <text>
        <r>
          <rPr>
            <sz val="9"/>
            <rFont val="宋体"/>
            <family val="3"/>
            <charset val="134"/>
          </rPr>
          <t>caiwuke:
统计口径发生变化，不含劳务</t>
        </r>
      </text>
    </comment>
    <comment ref="E16" authorId="0">
      <text>
        <r>
          <rPr>
            <sz val="9"/>
            <rFont val="宋体"/>
            <family val="3"/>
            <charset val="134"/>
          </rPr>
          <t>caiwuke:
统计口径发生变化，含海员数</t>
        </r>
      </text>
    </comment>
    <comment ref="F16" authorId="0">
      <text>
        <r>
          <rPr>
            <sz val="9"/>
            <rFont val="宋体"/>
            <family val="3"/>
            <charset val="134"/>
          </rPr>
          <t>caiwuke:
统计口径发生变化，含海员数</t>
        </r>
      </text>
    </comment>
  </commentList>
</comments>
</file>

<file path=xl/sharedStrings.xml><?xml version="1.0" encoding="utf-8"?>
<sst xmlns="http://schemas.openxmlformats.org/spreadsheetml/2006/main" count="572" uniqueCount="450">
  <si>
    <t>一、进出口总值</t>
  </si>
  <si>
    <t xml:space="preserve">    出口额</t>
  </si>
  <si>
    <t xml:space="preserve">    进口额</t>
  </si>
  <si>
    <r>
      <t xml:space="preserve">  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进口额</t>
    </r>
    <phoneticPr fontId="4" type="noConversion"/>
  </si>
  <si>
    <t xml:space="preserve">    进料加工贸易进出口总值</t>
    <phoneticPr fontId="4" type="noConversion"/>
  </si>
  <si>
    <r>
      <t xml:space="preserve">  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出口额</t>
    </r>
    <phoneticPr fontId="4" type="noConversion"/>
  </si>
  <si>
    <t>注：对外经济资料取自商务局。</t>
    <phoneticPr fontId="4" type="noConversion"/>
  </si>
  <si>
    <t>单位：万美元</t>
    <phoneticPr fontId="4" type="noConversion"/>
  </si>
  <si>
    <t>类  别</t>
    <phoneticPr fontId="4" type="noConversion"/>
  </si>
  <si>
    <t>2000年</t>
    <phoneticPr fontId="4" type="noConversion"/>
  </si>
  <si>
    <t>2005年</t>
    <phoneticPr fontId="4" type="noConversion"/>
  </si>
  <si>
    <t>2006年</t>
    <phoneticPr fontId="4" type="noConversion"/>
  </si>
  <si>
    <t>2007年</t>
    <phoneticPr fontId="4" type="noConversion"/>
  </si>
  <si>
    <t>2008年</t>
    <phoneticPr fontId="4" type="noConversion"/>
  </si>
  <si>
    <t>2009年</t>
    <phoneticPr fontId="4" type="noConversion"/>
  </si>
  <si>
    <t>2010年</t>
    <phoneticPr fontId="4" type="noConversion"/>
  </si>
  <si>
    <t>2011年</t>
    <phoneticPr fontId="4" type="noConversion"/>
  </si>
  <si>
    <t>2012年</t>
    <phoneticPr fontId="4" type="noConversion"/>
  </si>
  <si>
    <t>2013年</t>
    <phoneticPr fontId="4" type="noConversion"/>
  </si>
  <si>
    <t>2014年</t>
    <phoneticPr fontId="4" type="noConversion"/>
  </si>
  <si>
    <t>2015年</t>
    <phoneticPr fontId="4" type="noConversion"/>
  </si>
  <si>
    <t xml:space="preserve">    来料加工装配贸易进出口总值</t>
    <phoneticPr fontId="4" type="noConversion"/>
  </si>
  <si>
    <t>2016年</t>
    <phoneticPr fontId="4" type="noConversion"/>
  </si>
  <si>
    <t>单位：万美元</t>
  </si>
  <si>
    <t>年 份</t>
    <phoneticPr fontId="4" type="noConversion"/>
  </si>
  <si>
    <t>进出口总值</t>
  </si>
  <si>
    <t>出口总值</t>
  </si>
  <si>
    <t>进口总值</t>
  </si>
  <si>
    <t>一、外贸出口</t>
  </si>
  <si>
    <t xml:space="preserve">  1.按贸易方式分</t>
  </si>
  <si>
    <t xml:space="preserve">      一般贸易</t>
  </si>
  <si>
    <t xml:space="preserve">      其他贸易</t>
  </si>
  <si>
    <t xml:space="preserve">  2.按企业类型分</t>
  </si>
  <si>
    <r>
      <t xml:space="preserve">           </t>
    </r>
    <r>
      <rPr>
        <sz val="9"/>
        <rFont val="宋体"/>
        <family val="3"/>
        <charset val="134"/>
      </rPr>
      <t>国有企业</t>
    </r>
  </si>
  <si>
    <t xml:space="preserve">      三资企业</t>
  </si>
  <si>
    <r>
      <t xml:space="preserve">           </t>
    </r>
    <r>
      <rPr>
        <sz val="9"/>
        <rFont val="宋体"/>
        <family val="3"/>
        <charset val="134"/>
      </rPr>
      <t>民营企业</t>
    </r>
  </si>
  <si>
    <t xml:space="preserve">      亚  洲</t>
  </si>
  <si>
    <t xml:space="preserve">      北美洲</t>
  </si>
  <si>
    <t xml:space="preserve">      欧  洲</t>
  </si>
  <si>
    <t xml:space="preserve">      大洋洲</t>
  </si>
  <si>
    <t xml:space="preserve">      非  洲</t>
  </si>
  <si>
    <t xml:space="preserve">      拉丁美洲</t>
  </si>
  <si>
    <t>二、外贸进口</t>
  </si>
  <si>
    <t xml:space="preserve">      加工贸易</t>
  </si>
  <si>
    <t xml:space="preserve">      外商企业设备进口</t>
  </si>
  <si>
    <r>
      <t xml:space="preserve">  </t>
    </r>
    <r>
      <rPr>
        <sz val="9"/>
        <rFont val="宋体"/>
        <family val="3"/>
        <charset val="134"/>
      </rPr>
      <t>国有企业</t>
    </r>
  </si>
  <si>
    <t xml:space="preserve">     三资企业</t>
  </si>
  <si>
    <r>
      <t xml:space="preserve">          </t>
    </r>
    <r>
      <rPr>
        <sz val="9"/>
        <rFont val="宋体"/>
        <family val="3"/>
        <charset val="134"/>
      </rPr>
      <t>民营企业</t>
    </r>
  </si>
  <si>
    <r>
      <t xml:space="preserve">类 </t>
    </r>
    <r>
      <rPr>
        <sz val="9"/>
        <rFont val="宋体"/>
        <family val="3"/>
        <charset val="134"/>
      </rPr>
      <t xml:space="preserve">    </t>
    </r>
    <r>
      <rPr>
        <sz val="9"/>
        <rFont val="宋体"/>
        <family val="3"/>
        <charset val="134"/>
      </rPr>
      <t>别</t>
    </r>
    <phoneticPr fontId="4" type="noConversion"/>
  </si>
  <si>
    <t xml:space="preserve">      加工贸易</t>
    <phoneticPr fontId="4" type="noConversion"/>
  </si>
  <si>
    <t xml:space="preserve">        #香  港</t>
    <phoneticPr fontId="4" type="noConversion"/>
  </si>
  <si>
    <t xml:space="preserve">         日  本</t>
    <phoneticPr fontId="4" type="noConversion"/>
  </si>
  <si>
    <t xml:space="preserve">         韩  国</t>
    <phoneticPr fontId="4" type="noConversion"/>
  </si>
  <si>
    <t xml:space="preserve">         台湾省</t>
    <phoneticPr fontId="4" type="noConversion"/>
  </si>
  <si>
    <t xml:space="preserve">        #美  国</t>
    <phoneticPr fontId="4" type="noConversion"/>
  </si>
  <si>
    <r>
      <t>2016</t>
    </r>
    <r>
      <rPr>
        <sz val="9"/>
        <rFont val="宋体"/>
        <family val="3"/>
        <charset val="134"/>
      </rPr>
      <t xml:space="preserve">年比_x000D_
</t>
    </r>
    <r>
      <rPr>
        <sz val="9"/>
        <rFont val="Times New Roman"/>
        <family val="1"/>
      </rPr>
      <t>2015</t>
    </r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>±%</t>
    </r>
    <phoneticPr fontId="4" type="noConversion"/>
  </si>
  <si>
    <t>国别（地区）</t>
  </si>
  <si>
    <t xml:space="preserve"> 合 计</t>
  </si>
  <si>
    <t xml:space="preserve"> 亚 洲</t>
  </si>
  <si>
    <t xml:space="preserve">  东 盟</t>
  </si>
  <si>
    <t xml:space="preserve">   香 港</t>
  </si>
  <si>
    <t xml:space="preserve">   日 本</t>
  </si>
  <si>
    <t xml:space="preserve">   韩 国</t>
  </si>
  <si>
    <t xml:space="preserve">   台 湾</t>
  </si>
  <si>
    <t xml:space="preserve">   马来西亚</t>
  </si>
  <si>
    <t xml:space="preserve">   印度尼西亚</t>
  </si>
  <si>
    <t xml:space="preserve">   新加坡</t>
  </si>
  <si>
    <t xml:space="preserve">   印 度</t>
  </si>
  <si>
    <t xml:space="preserve">   泰 国</t>
  </si>
  <si>
    <t xml:space="preserve"> 非 洲</t>
  </si>
  <si>
    <t xml:space="preserve">  南 非</t>
  </si>
  <si>
    <t xml:space="preserve"> 欧 洲</t>
  </si>
  <si>
    <t xml:space="preserve">  欧 盟</t>
  </si>
  <si>
    <t xml:space="preserve">   英 国</t>
  </si>
  <si>
    <t xml:space="preserve">   德 国</t>
  </si>
  <si>
    <t xml:space="preserve">   法 国</t>
  </si>
  <si>
    <t xml:space="preserve">   意大利</t>
  </si>
  <si>
    <t xml:space="preserve">   荷 兰</t>
  </si>
  <si>
    <t xml:space="preserve">   西班牙</t>
  </si>
  <si>
    <t xml:space="preserve">   瑞 士</t>
  </si>
  <si>
    <t xml:space="preserve">   俄罗斯</t>
  </si>
  <si>
    <t xml:space="preserve">   比利时</t>
  </si>
  <si>
    <t xml:space="preserve">   阿根廷</t>
  </si>
  <si>
    <t xml:space="preserve">   巴 西</t>
  </si>
  <si>
    <t xml:space="preserve">   智 利</t>
  </si>
  <si>
    <t xml:space="preserve">   墨西哥</t>
  </si>
  <si>
    <t xml:space="preserve">   巴拿马</t>
  </si>
  <si>
    <t xml:space="preserve"> 北美洲</t>
  </si>
  <si>
    <t xml:space="preserve">   美 国</t>
  </si>
  <si>
    <t xml:space="preserve">   加拿大</t>
  </si>
  <si>
    <t xml:space="preserve"> 大洋洲</t>
  </si>
  <si>
    <t xml:space="preserve">   澳大利亚</t>
  </si>
  <si>
    <t xml:space="preserve">   新西兰</t>
  </si>
  <si>
    <t>单位：万美元　</t>
  </si>
  <si>
    <t>地   区</t>
    <phoneticPr fontId="4" type="noConversion"/>
  </si>
  <si>
    <t>外贸进出口</t>
  </si>
  <si>
    <t>外贸出口</t>
  </si>
  <si>
    <t>外贸进口</t>
  </si>
  <si>
    <t>总    计</t>
    <phoneticPr fontId="4" type="noConversion"/>
  </si>
  <si>
    <t>芝 罘 区</t>
    <phoneticPr fontId="4" type="noConversion"/>
  </si>
  <si>
    <t xml:space="preserve">福 山 区 </t>
    <phoneticPr fontId="4" type="noConversion"/>
  </si>
  <si>
    <t>牟 平 区</t>
    <phoneticPr fontId="4" type="noConversion"/>
  </si>
  <si>
    <t>莱 山 区</t>
    <phoneticPr fontId="4" type="noConversion"/>
  </si>
  <si>
    <t>开 发 区</t>
    <phoneticPr fontId="4" type="noConversion"/>
  </si>
  <si>
    <t>高 新 区</t>
    <phoneticPr fontId="4" type="noConversion"/>
  </si>
  <si>
    <t xml:space="preserve">龙 口 市 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</si>
  <si>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</si>
  <si>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</si>
  <si>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</si>
  <si>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</si>
  <si>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</si>
  <si>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</si>
  <si>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</si>
  <si>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2015年</t>
    <phoneticPr fontId="4" type="noConversion"/>
  </si>
  <si>
    <t>2016年比_x000D_
2015年±%</t>
    <phoneticPr fontId="4" type="noConversion"/>
  </si>
  <si>
    <r>
      <t>6-6</t>
    </r>
    <r>
      <rPr>
        <sz val="14"/>
        <rFont val="宋体"/>
        <family val="3"/>
        <charset val="134"/>
      </rPr>
      <t xml:space="preserve"> 各县（市、区）外商投资企业进口总值</t>
    </r>
    <phoneticPr fontId="4" type="noConversion"/>
  </si>
  <si>
    <t>地  区</t>
    <phoneticPr fontId="4" type="noConversion"/>
  </si>
  <si>
    <t>2000年</t>
    <phoneticPr fontId="4" type="noConversion"/>
  </si>
  <si>
    <t>2005年</t>
    <phoneticPr fontId="4" type="noConversion"/>
  </si>
  <si>
    <t>2006年</t>
    <phoneticPr fontId="4" type="noConversion"/>
  </si>
  <si>
    <t>2007年</t>
    <phoneticPr fontId="4" type="noConversion"/>
  </si>
  <si>
    <t>2008年</t>
    <phoneticPr fontId="4" type="noConversion"/>
  </si>
  <si>
    <t>2009年</t>
    <phoneticPr fontId="4" type="noConversion"/>
  </si>
  <si>
    <t>2010年</t>
    <phoneticPr fontId="4" type="noConversion"/>
  </si>
  <si>
    <t>2011年</t>
    <phoneticPr fontId="4" type="noConversion"/>
  </si>
  <si>
    <t>2012年</t>
    <phoneticPr fontId="4" type="noConversion"/>
  </si>
  <si>
    <t>2013年</t>
    <phoneticPr fontId="4" type="noConversion"/>
  </si>
  <si>
    <t>2014年</t>
    <phoneticPr fontId="4" type="noConversion"/>
  </si>
  <si>
    <t xml:space="preserve"> 芝罘区</t>
    <phoneticPr fontId="4" type="noConversion"/>
  </si>
  <si>
    <t xml:space="preserve"> 福山区 </t>
    <phoneticPr fontId="4" type="noConversion"/>
  </si>
  <si>
    <t xml:space="preserve"> 牟平区</t>
    <phoneticPr fontId="4" type="noConversion"/>
  </si>
  <si>
    <t xml:space="preserve"> 莱山区</t>
    <phoneticPr fontId="4" type="noConversion"/>
  </si>
  <si>
    <t xml:space="preserve"> 开发区 </t>
    <phoneticPr fontId="4" type="noConversion"/>
  </si>
  <si>
    <t xml:space="preserve"> 高新区</t>
    <phoneticPr fontId="4" type="noConversion"/>
  </si>
  <si>
    <t xml:space="preserve"> 保税港区</t>
    <phoneticPr fontId="4" type="noConversion"/>
  </si>
  <si>
    <t xml:space="preserve"> 龙口市 </t>
    <phoneticPr fontId="4" type="noConversion"/>
  </si>
  <si>
    <t xml:space="preserve"> 莱阳市</t>
    <phoneticPr fontId="4" type="noConversion"/>
  </si>
  <si>
    <t xml:space="preserve"> 莱州市</t>
    <phoneticPr fontId="4" type="noConversion"/>
  </si>
  <si>
    <t xml:space="preserve"> 蓬莱市</t>
    <phoneticPr fontId="4" type="noConversion"/>
  </si>
  <si>
    <t xml:space="preserve"> 招远市</t>
    <phoneticPr fontId="4" type="noConversion"/>
  </si>
  <si>
    <t xml:space="preserve"> 栖霞市</t>
    <phoneticPr fontId="4" type="noConversion"/>
  </si>
  <si>
    <t xml:space="preserve"> 海阳市</t>
    <phoneticPr fontId="4" type="noConversion"/>
  </si>
  <si>
    <t xml:space="preserve"> 长岛县</t>
    <phoneticPr fontId="4" type="noConversion"/>
  </si>
  <si>
    <t>2016年</t>
    <phoneticPr fontId="3" type="noConversion"/>
  </si>
  <si>
    <r>
      <t>6-</t>
    </r>
    <r>
      <rPr>
        <sz val="14"/>
        <rFont val="宋体"/>
        <family val="3"/>
        <charset val="134"/>
      </rPr>
      <t>7</t>
    </r>
    <r>
      <rPr>
        <sz val="14"/>
        <rFont val="宋体"/>
        <family val="3"/>
        <charset val="134"/>
      </rPr>
      <t xml:space="preserve"> 各县（市、区）外商投资企业出口总值</t>
    </r>
    <phoneticPr fontId="4" type="noConversion"/>
  </si>
  <si>
    <t>地  区</t>
    <phoneticPr fontId="4" type="noConversion"/>
  </si>
  <si>
    <t xml:space="preserve"> 芝罘区</t>
    <phoneticPr fontId="4" type="noConversion"/>
  </si>
  <si>
    <t xml:space="preserve"> 福山区 </t>
    <phoneticPr fontId="4" type="noConversion"/>
  </si>
  <si>
    <t xml:space="preserve"> 牟平区</t>
    <phoneticPr fontId="4" type="noConversion"/>
  </si>
  <si>
    <t xml:space="preserve"> 莱山区</t>
    <phoneticPr fontId="4" type="noConversion"/>
  </si>
  <si>
    <t xml:space="preserve"> 开发区 </t>
    <phoneticPr fontId="4" type="noConversion"/>
  </si>
  <si>
    <t xml:space="preserve"> 高新区</t>
    <phoneticPr fontId="4" type="noConversion"/>
  </si>
  <si>
    <t xml:space="preserve"> 保税港区</t>
    <phoneticPr fontId="4" type="noConversion"/>
  </si>
  <si>
    <t xml:space="preserve"> 龙口市 </t>
    <phoneticPr fontId="4" type="noConversion"/>
  </si>
  <si>
    <t xml:space="preserve"> 莱阳市</t>
    <phoneticPr fontId="4" type="noConversion"/>
  </si>
  <si>
    <t xml:space="preserve"> 莱州市</t>
    <phoneticPr fontId="4" type="noConversion"/>
  </si>
  <si>
    <t xml:space="preserve"> 蓬莱市</t>
    <phoneticPr fontId="4" type="noConversion"/>
  </si>
  <si>
    <t xml:space="preserve"> 招远市</t>
    <phoneticPr fontId="4" type="noConversion"/>
  </si>
  <si>
    <t xml:space="preserve"> 栖霞市</t>
    <phoneticPr fontId="4" type="noConversion"/>
  </si>
  <si>
    <t xml:space="preserve"> 海阳市</t>
    <phoneticPr fontId="4" type="noConversion"/>
  </si>
  <si>
    <t xml:space="preserve"> 长岛县</t>
    <phoneticPr fontId="4" type="noConversion"/>
  </si>
  <si>
    <t>年 份</t>
    <phoneticPr fontId="4" type="noConversion"/>
  </si>
  <si>
    <t>合同项目个数
（个）</t>
    <phoneticPr fontId="4" type="noConversion"/>
  </si>
  <si>
    <t>合同外资金额</t>
  </si>
  <si>
    <t>实际利用
外资金额</t>
    <phoneticPr fontId="4" type="noConversion"/>
  </si>
  <si>
    <t>#外商直接投资</t>
  </si>
  <si>
    <t xml:space="preserve"> 注册项目数（个）</t>
  </si>
  <si>
    <t>合同外资额</t>
  </si>
  <si>
    <t>实际使用外资额</t>
  </si>
  <si>
    <t>地    区</t>
    <phoneticPr fontId="4" type="noConversion"/>
  </si>
  <si>
    <t xml:space="preserve">   合    计</t>
    <phoneticPr fontId="4" type="noConversion"/>
  </si>
  <si>
    <t xml:space="preserve">   芝 罘 区</t>
    <phoneticPr fontId="4" type="noConversion"/>
  </si>
  <si>
    <t xml:space="preserve">   福 山 区</t>
    <phoneticPr fontId="4" type="noConversion"/>
  </si>
  <si>
    <t xml:space="preserve">   牟 平 区</t>
    <phoneticPr fontId="4" type="noConversion"/>
  </si>
  <si>
    <t xml:space="preserve">   莱 山 区</t>
    <phoneticPr fontId="4" type="noConversion"/>
  </si>
  <si>
    <t xml:space="preserve">   开 发 区</t>
    <phoneticPr fontId="4" type="noConversion"/>
  </si>
  <si>
    <t xml:space="preserve">   高 新 区</t>
    <phoneticPr fontId="4" type="noConversion"/>
  </si>
  <si>
    <t xml:space="preserve">   龙 口 市</t>
    <phoneticPr fontId="4" type="noConversion"/>
  </si>
  <si>
    <t xml:space="preserve">   莱 阳 市</t>
    <phoneticPr fontId="4" type="noConversion"/>
  </si>
  <si>
    <t xml:space="preserve">   莱 州 市</t>
    <phoneticPr fontId="4" type="noConversion"/>
  </si>
  <si>
    <t xml:space="preserve">   蓬 莱 市</t>
    <phoneticPr fontId="4" type="noConversion"/>
  </si>
  <si>
    <t xml:space="preserve">   招 远 市</t>
    <phoneticPr fontId="4" type="noConversion"/>
  </si>
  <si>
    <t xml:space="preserve">   栖 霞 市</t>
    <phoneticPr fontId="4" type="noConversion"/>
  </si>
  <si>
    <t xml:space="preserve">   海 阳 市</t>
    <phoneticPr fontId="4" type="noConversion"/>
  </si>
  <si>
    <t xml:space="preserve">   长 岛 县</t>
    <phoneticPr fontId="4" type="noConversion"/>
  </si>
  <si>
    <r>
      <t>2016</t>
    </r>
    <r>
      <rPr>
        <sz val="10"/>
        <rFont val="宋体"/>
        <family val="3"/>
        <charset val="134"/>
      </rPr>
      <t xml:space="preserve">年比
</t>
    </r>
    <r>
      <rPr>
        <sz val="10"/>
        <rFont val="Times New Roman"/>
        <family val="1"/>
      </rPr>
      <t>2015</t>
    </r>
    <r>
      <rPr>
        <sz val="10"/>
        <rFont val="宋体"/>
        <family val="3"/>
        <charset val="134"/>
      </rPr>
      <t>年±</t>
    </r>
    <r>
      <rPr>
        <sz val="10"/>
        <rFont val="Times New Roman"/>
        <family val="1"/>
      </rPr>
      <t>%</t>
    </r>
    <phoneticPr fontId="4" type="noConversion"/>
  </si>
  <si>
    <r>
      <t>2016</t>
    </r>
    <r>
      <rPr>
        <sz val="10"/>
        <rFont val="宋体"/>
        <family val="3"/>
        <charset val="134"/>
      </rPr>
      <t xml:space="preserve">年比
</t>
    </r>
    <r>
      <rPr>
        <sz val="10"/>
        <rFont val="Times New Roman"/>
        <family val="1"/>
      </rPr>
      <t>2015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±%</t>
    </r>
    <phoneticPr fontId="4" type="noConversion"/>
  </si>
  <si>
    <r>
      <t>6-</t>
    </r>
    <r>
      <rPr>
        <sz val="14"/>
        <rFont val="宋体"/>
        <family val="3"/>
        <charset val="134"/>
      </rPr>
      <t>10</t>
    </r>
    <r>
      <rPr>
        <sz val="14"/>
        <rFont val="宋体"/>
        <family val="3"/>
        <charset val="134"/>
      </rPr>
      <t xml:space="preserve">  全市利用外资综合情况</t>
    </r>
    <phoneticPr fontId="4" type="noConversion"/>
  </si>
  <si>
    <t>类    别</t>
    <phoneticPr fontId="4" type="noConversion"/>
  </si>
  <si>
    <t>新批项目数（个）</t>
  </si>
  <si>
    <t>合同外资</t>
  </si>
  <si>
    <t>实际使用外资</t>
  </si>
  <si>
    <t>项目数
（个）</t>
  </si>
  <si>
    <t>合同
外资</t>
  </si>
  <si>
    <t>实际利
用外资</t>
  </si>
  <si>
    <t>现存企
业数（个）</t>
  </si>
  <si>
    <t>总       计</t>
  </si>
  <si>
    <r>
      <t xml:space="preserve">        1</t>
    </r>
    <r>
      <rPr>
        <sz val="10"/>
        <rFont val="宋体"/>
        <family val="3"/>
        <charset val="134"/>
      </rPr>
      <t>、外商直接投资</t>
    </r>
  </si>
  <si>
    <r>
      <t xml:space="preserve">        2</t>
    </r>
    <r>
      <rPr>
        <sz val="10"/>
        <rFont val="宋体"/>
        <family val="3"/>
        <charset val="134"/>
      </rPr>
      <t>、其它投资</t>
    </r>
  </si>
  <si>
    <t>千万元以上项目</t>
  </si>
  <si>
    <t>三资企业增资</t>
  </si>
  <si>
    <t>外国(港澳)驻烟机构</t>
  </si>
  <si>
    <t>1984-2016年累计</t>
    <phoneticPr fontId="4" type="noConversion"/>
  </si>
  <si>
    <r>
      <t>2016</t>
    </r>
    <r>
      <rPr>
        <sz val="10"/>
        <rFont val="宋体"/>
        <family val="3"/>
        <charset val="134"/>
      </rPr>
      <t xml:space="preserve">年比_x000D_
</t>
    </r>
    <r>
      <rPr>
        <sz val="10"/>
        <rFont val="Times New Roman"/>
        <family val="1"/>
      </rPr>
      <t>2015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±%</t>
    </r>
    <phoneticPr fontId="4" type="noConversion"/>
  </si>
  <si>
    <r>
      <t>6-1</t>
    </r>
    <r>
      <rPr>
        <sz val="14"/>
        <rFont val="宋体"/>
        <family val="3"/>
        <charset val="134"/>
      </rPr>
      <t>1</t>
    </r>
    <r>
      <rPr>
        <sz val="14"/>
        <rFont val="宋体"/>
        <family val="3"/>
        <charset val="134"/>
      </rPr>
      <t xml:space="preserve">  全市外商直接投资分国别情况表</t>
    </r>
    <phoneticPr fontId="4" type="noConversion"/>
  </si>
  <si>
    <t>单位：个、万美元</t>
  </si>
  <si>
    <t>国别
（地区、组织）</t>
    <phoneticPr fontId="4" type="noConversion"/>
  </si>
  <si>
    <t>实际利用外资</t>
    <phoneticPr fontId="4" type="noConversion"/>
  </si>
  <si>
    <t>项目个数</t>
  </si>
  <si>
    <t>金额</t>
  </si>
  <si>
    <t>合    计</t>
    <phoneticPr fontId="4" type="noConversion"/>
  </si>
  <si>
    <t xml:space="preserve">  香  港</t>
    <phoneticPr fontId="4" type="noConversion"/>
  </si>
  <si>
    <t xml:space="preserve">  澳  门</t>
    <phoneticPr fontId="4" type="noConversion"/>
  </si>
  <si>
    <t xml:space="preserve">  台  湾</t>
    <phoneticPr fontId="4" type="noConversion"/>
  </si>
  <si>
    <t xml:space="preserve">  泰  国</t>
    <phoneticPr fontId="4" type="noConversion"/>
  </si>
  <si>
    <t xml:space="preserve">  马来西亚</t>
    <phoneticPr fontId="4" type="noConversion"/>
  </si>
  <si>
    <t xml:space="preserve">  菲律宾</t>
    <phoneticPr fontId="4" type="noConversion"/>
  </si>
  <si>
    <t xml:space="preserve">  新加坡</t>
    <phoneticPr fontId="4" type="noConversion"/>
  </si>
  <si>
    <t xml:space="preserve">  印度尼西亚</t>
    <phoneticPr fontId="4" type="noConversion"/>
  </si>
  <si>
    <t xml:space="preserve">  柬埔寨</t>
    <phoneticPr fontId="4" type="noConversion"/>
  </si>
  <si>
    <t xml:space="preserve">  越  南</t>
    <phoneticPr fontId="4" type="noConversion"/>
  </si>
  <si>
    <t xml:space="preserve">  朝  鲜</t>
    <phoneticPr fontId="4" type="noConversion"/>
  </si>
  <si>
    <t xml:space="preserve">  日  本 </t>
    <phoneticPr fontId="4" type="noConversion"/>
  </si>
  <si>
    <t xml:space="preserve">  巴基斯坦</t>
    <phoneticPr fontId="4" type="noConversion"/>
  </si>
  <si>
    <t xml:space="preserve">  缅  甸</t>
    <phoneticPr fontId="4" type="noConversion"/>
  </si>
  <si>
    <t xml:space="preserve">  孟加拉</t>
    <phoneticPr fontId="4" type="noConversion"/>
  </si>
  <si>
    <t xml:space="preserve">  印  度</t>
    <phoneticPr fontId="4" type="noConversion"/>
  </si>
  <si>
    <t xml:space="preserve">  伊  朗</t>
    <phoneticPr fontId="4" type="noConversion"/>
  </si>
  <si>
    <t xml:space="preserve">  土耳其</t>
    <phoneticPr fontId="4" type="noConversion"/>
  </si>
  <si>
    <t xml:space="preserve">  叙利亚</t>
    <phoneticPr fontId="4" type="noConversion"/>
  </si>
  <si>
    <t xml:space="preserve">  韩  国</t>
    <phoneticPr fontId="4" type="noConversion"/>
  </si>
  <si>
    <t xml:space="preserve">  以色列</t>
    <phoneticPr fontId="4" type="noConversion"/>
  </si>
  <si>
    <t xml:space="preserve">  埃  及 </t>
    <phoneticPr fontId="4" type="noConversion"/>
  </si>
  <si>
    <t xml:space="preserve">  斯里兰卡</t>
    <phoneticPr fontId="4" type="noConversion"/>
  </si>
  <si>
    <t xml:space="preserve">  阿联酋</t>
    <phoneticPr fontId="4" type="noConversion"/>
  </si>
  <si>
    <t xml:space="preserve">  蒙  古  </t>
    <phoneticPr fontId="4" type="noConversion"/>
  </si>
  <si>
    <t xml:space="preserve">  塞舌尔</t>
    <phoneticPr fontId="4" type="noConversion"/>
  </si>
  <si>
    <t xml:space="preserve">  毛里求斯</t>
    <phoneticPr fontId="4" type="noConversion"/>
  </si>
  <si>
    <t xml:space="preserve">  摩洛哥</t>
    <phoneticPr fontId="4" type="noConversion"/>
  </si>
  <si>
    <t xml:space="preserve">  马达加斯加</t>
    <phoneticPr fontId="4" type="noConversion"/>
  </si>
  <si>
    <t xml:space="preserve">  博茨瓦纳</t>
    <phoneticPr fontId="4" type="noConversion"/>
  </si>
  <si>
    <t xml:space="preserve">  南  非</t>
    <phoneticPr fontId="4" type="noConversion"/>
  </si>
  <si>
    <t xml:space="preserve">  布基纳法索</t>
    <phoneticPr fontId="4" type="noConversion"/>
  </si>
  <si>
    <t xml:space="preserve">  德  国</t>
    <phoneticPr fontId="4" type="noConversion"/>
  </si>
  <si>
    <t xml:space="preserve">  法  国</t>
    <phoneticPr fontId="4" type="noConversion"/>
  </si>
  <si>
    <t xml:space="preserve">  意大利</t>
    <phoneticPr fontId="4" type="noConversion"/>
  </si>
  <si>
    <t xml:space="preserve">  荷  兰</t>
    <phoneticPr fontId="4" type="noConversion"/>
  </si>
  <si>
    <t xml:space="preserve">  英  国</t>
    <phoneticPr fontId="4" type="noConversion"/>
  </si>
  <si>
    <t xml:space="preserve">  爱尔兰</t>
    <phoneticPr fontId="4" type="noConversion"/>
  </si>
  <si>
    <t xml:space="preserve">  波  兰</t>
    <phoneticPr fontId="4" type="noConversion"/>
  </si>
  <si>
    <t xml:space="preserve">  丹  麦</t>
    <phoneticPr fontId="4" type="noConversion"/>
  </si>
  <si>
    <t xml:space="preserve">  比利时</t>
    <phoneticPr fontId="4" type="noConversion"/>
  </si>
  <si>
    <t xml:space="preserve">  葡萄牙</t>
    <phoneticPr fontId="4" type="noConversion"/>
  </si>
  <si>
    <t xml:space="preserve">  卢森堡</t>
    <phoneticPr fontId="4" type="noConversion"/>
  </si>
  <si>
    <t xml:space="preserve">  瑞  典</t>
    <phoneticPr fontId="4" type="noConversion"/>
  </si>
  <si>
    <t xml:space="preserve">  奥地利</t>
    <phoneticPr fontId="4" type="noConversion"/>
  </si>
  <si>
    <t xml:space="preserve">  芬  兰</t>
    <phoneticPr fontId="4" type="noConversion"/>
  </si>
  <si>
    <t xml:space="preserve">  西班牙</t>
    <phoneticPr fontId="4" type="noConversion"/>
  </si>
  <si>
    <t xml:space="preserve">  匈牙利</t>
    <phoneticPr fontId="4" type="noConversion"/>
  </si>
  <si>
    <t xml:space="preserve">  捷  克</t>
    <phoneticPr fontId="4" type="noConversion"/>
  </si>
  <si>
    <t xml:space="preserve">  瑞  士</t>
    <phoneticPr fontId="4" type="noConversion"/>
  </si>
  <si>
    <t xml:space="preserve">  斯洛伐克</t>
    <phoneticPr fontId="4" type="noConversion"/>
  </si>
  <si>
    <t xml:space="preserve">  罗马尼亚</t>
    <phoneticPr fontId="4" type="noConversion"/>
  </si>
  <si>
    <t xml:space="preserve">  挪  威</t>
    <phoneticPr fontId="4" type="noConversion"/>
  </si>
  <si>
    <t xml:space="preserve">  拉脱维亚</t>
    <phoneticPr fontId="4" type="noConversion"/>
  </si>
  <si>
    <t xml:space="preserve">  俄罗斯</t>
    <phoneticPr fontId="4" type="noConversion"/>
  </si>
  <si>
    <t xml:space="preserve">  塔吉克斯坦</t>
    <phoneticPr fontId="4" type="noConversion"/>
  </si>
  <si>
    <t xml:space="preserve">  乌兹别克斯坦</t>
    <phoneticPr fontId="4" type="noConversion"/>
  </si>
  <si>
    <t xml:space="preserve">  乌克兰</t>
    <phoneticPr fontId="4" type="noConversion"/>
  </si>
  <si>
    <t xml:space="preserve">  突尼斯</t>
    <phoneticPr fontId="4" type="noConversion"/>
  </si>
  <si>
    <t xml:space="preserve">  立陶宛</t>
    <phoneticPr fontId="4" type="noConversion"/>
  </si>
  <si>
    <t xml:space="preserve">  白俄罗斯</t>
    <phoneticPr fontId="4" type="noConversion"/>
  </si>
  <si>
    <t xml:space="preserve">  南斯拉夫</t>
    <phoneticPr fontId="4" type="noConversion"/>
  </si>
  <si>
    <t xml:space="preserve">  墨西哥</t>
    <phoneticPr fontId="4" type="noConversion"/>
  </si>
  <si>
    <t xml:space="preserve">  洪都拉斯</t>
    <phoneticPr fontId="4" type="noConversion"/>
  </si>
  <si>
    <t xml:space="preserve">  巴拿马</t>
    <phoneticPr fontId="4" type="noConversion"/>
  </si>
  <si>
    <t xml:space="preserve">  多米尼加</t>
    <phoneticPr fontId="4" type="noConversion"/>
  </si>
  <si>
    <t xml:space="preserve">  智  利</t>
    <phoneticPr fontId="4" type="noConversion"/>
  </si>
  <si>
    <t xml:space="preserve">  阿根廷</t>
    <phoneticPr fontId="4" type="noConversion"/>
  </si>
  <si>
    <t xml:space="preserve">  巴哈马</t>
    <phoneticPr fontId="4" type="noConversion"/>
  </si>
  <si>
    <t xml:space="preserve">  巴  西</t>
    <phoneticPr fontId="4" type="noConversion"/>
  </si>
  <si>
    <t xml:space="preserve">  乌干达</t>
    <phoneticPr fontId="4" type="noConversion"/>
  </si>
  <si>
    <t xml:space="preserve">  伯利兹</t>
    <phoneticPr fontId="4" type="noConversion"/>
  </si>
  <si>
    <t xml:space="preserve">  开曼群岛</t>
    <phoneticPr fontId="4" type="noConversion"/>
  </si>
  <si>
    <t xml:space="preserve">  秘  鲁</t>
    <phoneticPr fontId="4" type="noConversion"/>
  </si>
  <si>
    <t xml:space="preserve">  加拿大</t>
    <phoneticPr fontId="4" type="noConversion"/>
  </si>
  <si>
    <t xml:space="preserve">  美  国</t>
    <phoneticPr fontId="4" type="noConversion"/>
  </si>
  <si>
    <t xml:space="preserve">  百慕大</t>
    <phoneticPr fontId="4" type="noConversion"/>
  </si>
  <si>
    <t xml:space="preserve">  澳大利亚</t>
    <phoneticPr fontId="4" type="noConversion"/>
  </si>
  <si>
    <t xml:space="preserve">  新西兰</t>
    <phoneticPr fontId="4" type="noConversion"/>
  </si>
  <si>
    <t xml:space="preserve">  巴布亚新几内亚</t>
    <phoneticPr fontId="4" type="noConversion"/>
  </si>
  <si>
    <t xml:space="preserve">  萨摩亚</t>
    <phoneticPr fontId="4" type="noConversion"/>
  </si>
  <si>
    <t xml:space="preserve">  文  莱</t>
    <phoneticPr fontId="4" type="noConversion"/>
  </si>
  <si>
    <t xml:space="preserve">  佛得角</t>
    <phoneticPr fontId="4" type="noConversion"/>
  </si>
  <si>
    <t xml:space="preserve">  维尔京群岛</t>
    <phoneticPr fontId="4" type="noConversion"/>
  </si>
  <si>
    <t xml:space="preserve">  圣文森特和格林纳丁斯</t>
    <phoneticPr fontId="4" type="noConversion"/>
  </si>
  <si>
    <t xml:space="preserve">  尼日利亚</t>
    <phoneticPr fontId="4" type="noConversion"/>
  </si>
  <si>
    <t xml:space="preserve">  塞浦路斯</t>
    <phoneticPr fontId="4" type="noConversion"/>
  </si>
  <si>
    <t xml:space="preserve">  圣其茨-尼维斯</t>
    <phoneticPr fontId="4" type="noConversion"/>
  </si>
  <si>
    <t xml:space="preserve">  巴巴多斯</t>
    <phoneticPr fontId="4" type="noConversion"/>
  </si>
  <si>
    <t xml:space="preserve">  贝   宁</t>
    <phoneticPr fontId="4" type="noConversion"/>
  </si>
  <si>
    <t xml:space="preserve">  投资性公司</t>
    <phoneticPr fontId="4" type="noConversion"/>
  </si>
  <si>
    <t xml:space="preserve">  其它国家地区</t>
    <phoneticPr fontId="4" type="noConversion"/>
  </si>
  <si>
    <t xml:space="preserve">  斯洛文尼亚共和国</t>
    <phoneticPr fontId="4" type="noConversion"/>
  </si>
  <si>
    <t>行    业</t>
    <phoneticPr fontId="4" type="noConversion"/>
  </si>
  <si>
    <t>项目数（个）</t>
  </si>
  <si>
    <t>实际使用外资金额</t>
  </si>
  <si>
    <t>比上年±%</t>
    <phoneticPr fontId="4" type="noConversion"/>
  </si>
  <si>
    <t>总 计</t>
    <phoneticPr fontId="4" type="noConversion"/>
  </si>
  <si>
    <t xml:space="preserve">  第一产业</t>
    <phoneticPr fontId="4" type="noConversion"/>
  </si>
  <si>
    <t xml:space="preserve">    农、林、牧、渔</t>
    <phoneticPr fontId="4" type="noConversion"/>
  </si>
  <si>
    <t xml:space="preserve">  第二产业</t>
    <phoneticPr fontId="4" type="noConversion"/>
  </si>
  <si>
    <t xml:space="preserve">    采矿业</t>
    <phoneticPr fontId="4" type="noConversion"/>
  </si>
  <si>
    <t xml:space="preserve">    制造业</t>
    <phoneticPr fontId="4" type="noConversion"/>
  </si>
  <si>
    <t xml:space="preserve">    电力、燃气及水的生产和供应业</t>
    <phoneticPr fontId="4" type="noConversion"/>
  </si>
  <si>
    <t xml:space="preserve">    建筑业</t>
    <phoneticPr fontId="4" type="noConversion"/>
  </si>
  <si>
    <t xml:space="preserve">  第三产业</t>
    <phoneticPr fontId="4" type="noConversion"/>
  </si>
  <si>
    <t xml:space="preserve">    交通运输、仓储和邮政业</t>
    <phoneticPr fontId="4" type="noConversion"/>
  </si>
  <si>
    <t xml:space="preserve">    信息传输、计算机服务和软件业</t>
    <phoneticPr fontId="4" type="noConversion"/>
  </si>
  <si>
    <t xml:space="preserve">    批发和零售业</t>
    <phoneticPr fontId="4" type="noConversion"/>
  </si>
  <si>
    <t xml:space="preserve">    金融业</t>
    <phoneticPr fontId="4" type="noConversion"/>
  </si>
  <si>
    <t xml:space="preserve">    房地产业</t>
    <phoneticPr fontId="4" type="noConversion"/>
  </si>
  <si>
    <t xml:space="preserve">    租赁和商务服务业</t>
    <phoneticPr fontId="4" type="noConversion"/>
  </si>
  <si>
    <t xml:space="preserve">    居民服务和其他服务业</t>
    <phoneticPr fontId="4" type="noConversion"/>
  </si>
  <si>
    <t xml:space="preserve">    科学研究、技术服务和地质勘查业</t>
    <phoneticPr fontId="4" type="noConversion"/>
  </si>
  <si>
    <t xml:space="preserve">    水利、环境和公共设施管理业</t>
    <phoneticPr fontId="4" type="noConversion"/>
  </si>
  <si>
    <t xml:space="preserve">    教育</t>
    <phoneticPr fontId="4" type="noConversion"/>
  </si>
  <si>
    <t xml:space="preserve">    文化、体育和娱乐业</t>
    <phoneticPr fontId="4" type="noConversion"/>
  </si>
  <si>
    <t xml:space="preserve">    卫生、社会保障和社会福利业</t>
    <phoneticPr fontId="4" type="noConversion"/>
  </si>
  <si>
    <r>
      <t>2</t>
    </r>
    <r>
      <rPr>
        <sz val="10"/>
        <rFont val="宋体"/>
        <family val="3"/>
        <charset val="134"/>
      </rPr>
      <t>016年</t>
    </r>
    <phoneticPr fontId="4" type="noConversion"/>
  </si>
  <si>
    <r>
      <t xml:space="preserve">年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份</t>
    </r>
    <phoneticPr fontId="4" type="noConversion"/>
  </si>
  <si>
    <t>合同个数
（个）</t>
    <phoneticPr fontId="4" type="noConversion"/>
  </si>
  <si>
    <t>合同金额
（万美元）</t>
    <phoneticPr fontId="4" type="noConversion"/>
  </si>
  <si>
    <t>营业额
（万美元）</t>
    <phoneticPr fontId="4" type="noConversion"/>
  </si>
  <si>
    <t>年末在外人数
（人）</t>
    <phoneticPr fontId="4" type="noConversion"/>
  </si>
  <si>
    <t>派出人数
（人）</t>
    <phoneticPr fontId="4" type="noConversion"/>
  </si>
  <si>
    <t>注：1.从2013年开始合同金额与营业额统计口径变为不含劳务数。
    2.从2014年开始年末在外人数与派出人数统计口径变为含海员人数。</t>
    <phoneticPr fontId="4" type="noConversion"/>
  </si>
  <si>
    <t>6-13 2001-2016年对外承包工程和劳务合作情况</t>
    <phoneticPr fontId="4" type="noConversion"/>
  </si>
  <si>
    <t>单位：万元</t>
    <phoneticPr fontId="4" type="noConversion"/>
  </si>
  <si>
    <t>保税港东区</t>
    <phoneticPr fontId="4" type="noConversion"/>
  </si>
  <si>
    <r>
      <t>6-</t>
    </r>
    <r>
      <rPr>
        <sz val="14"/>
        <rFont val="宋体"/>
        <family val="3"/>
        <charset val="134"/>
      </rPr>
      <t>2 1984-2016年海关进出口情况</t>
    </r>
    <phoneticPr fontId="4" type="noConversion"/>
  </si>
  <si>
    <t>总人次(万人次)</t>
  </si>
  <si>
    <t>总收入(亿元)</t>
  </si>
  <si>
    <t>人均花费(元)</t>
  </si>
  <si>
    <t>年 份</t>
    <phoneticPr fontId="4" type="noConversion"/>
  </si>
  <si>
    <r>
      <t>6-1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 xml:space="preserve"> 按主要国家分接待外国旅游人数</t>
    </r>
    <phoneticPr fontId="4" type="noConversion"/>
  </si>
  <si>
    <t>单位:人</t>
  </si>
  <si>
    <t>国  别</t>
    <phoneticPr fontId="4" type="noConversion"/>
  </si>
  <si>
    <t>1996年</t>
    <phoneticPr fontId="4" type="noConversion"/>
  </si>
  <si>
    <t>2000年</t>
    <phoneticPr fontId="4" type="noConversion"/>
  </si>
  <si>
    <t>2005年</t>
    <phoneticPr fontId="4" type="noConversion"/>
  </si>
  <si>
    <t>2010年</t>
    <phoneticPr fontId="4" type="noConversion"/>
  </si>
  <si>
    <t>2011年</t>
    <phoneticPr fontId="4" type="noConversion"/>
  </si>
  <si>
    <t>2012年</t>
    <phoneticPr fontId="4" type="noConversion"/>
  </si>
  <si>
    <t>2013年</t>
    <phoneticPr fontId="4" type="noConversion"/>
  </si>
  <si>
    <t>2014年</t>
    <phoneticPr fontId="4" type="noConversion"/>
  </si>
  <si>
    <t>2015年</t>
    <phoneticPr fontId="4" type="noConversion"/>
  </si>
  <si>
    <t>2016年</t>
    <phoneticPr fontId="3" type="noConversion"/>
  </si>
  <si>
    <t>总计</t>
  </si>
  <si>
    <t>亚洲</t>
  </si>
  <si>
    <t xml:space="preserve">  印度</t>
  </si>
  <si>
    <t xml:space="preserve">  印度尼西亚</t>
  </si>
  <si>
    <t xml:space="preserve">  日本</t>
  </si>
  <si>
    <t xml:space="preserve">  马来西亚</t>
  </si>
  <si>
    <t xml:space="preserve">  蒙古</t>
  </si>
  <si>
    <t xml:space="preserve">  菲律宾</t>
  </si>
  <si>
    <t xml:space="preserve">  新加坡</t>
  </si>
  <si>
    <t xml:space="preserve">  韩国</t>
  </si>
  <si>
    <t xml:space="preserve">  泰国</t>
  </si>
  <si>
    <t>非洲</t>
  </si>
  <si>
    <t>欧洲</t>
  </si>
  <si>
    <t xml:space="preserve">  英国</t>
  </si>
  <si>
    <t xml:space="preserve">  德国</t>
  </si>
  <si>
    <t xml:space="preserve">  法国</t>
  </si>
  <si>
    <t xml:space="preserve">  意大利</t>
  </si>
  <si>
    <t xml:space="preserve">  荷兰</t>
  </si>
  <si>
    <t xml:space="preserve">  瑞典</t>
  </si>
  <si>
    <t xml:space="preserve">  瑞士</t>
  </si>
  <si>
    <t xml:space="preserve">  俄罗斯</t>
  </si>
  <si>
    <t>美洲</t>
  </si>
  <si>
    <t xml:space="preserve">  加拿大</t>
  </si>
  <si>
    <t xml:space="preserve">  美国</t>
  </si>
  <si>
    <t>大洋洲</t>
  </si>
  <si>
    <t xml:space="preserve">  澳大利亚</t>
  </si>
  <si>
    <t xml:space="preserve">  新西兰</t>
  </si>
  <si>
    <t>其他</t>
  </si>
  <si>
    <r>
      <t>6-1</t>
    </r>
    <r>
      <rPr>
        <sz val="14"/>
        <color indexed="8"/>
        <rFont val="宋体"/>
        <family val="3"/>
        <charset val="134"/>
      </rPr>
      <t>6</t>
    </r>
    <r>
      <rPr>
        <sz val="14"/>
        <color indexed="8"/>
        <rFont val="宋体"/>
        <family val="3"/>
        <charset val="134"/>
      </rPr>
      <t xml:space="preserve"> 全市旅游业情况</t>
    </r>
    <phoneticPr fontId="4" type="noConversion"/>
  </si>
  <si>
    <t>类       别</t>
  </si>
  <si>
    <t>单位</t>
  </si>
  <si>
    <t>2015年</t>
    <phoneticPr fontId="3" type="noConversion"/>
  </si>
  <si>
    <t>2016年</t>
    <phoneticPr fontId="3" type="noConversion"/>
  </si>
  <si>
    <t>2016年为_x000D_
2015年％</t>
    <phoneticPr fontId="3" type="noConversion"/>
  </si>
  <si>
    <t>一、海内外游客</t>
  </si>
  <si>
    <t>万人</t>
  </si>
  <si>
    <t>二、旅游消费总额</t>
    <phoneticPr fontId="4" type="noConversion"/>
  </si>
  <si>
    <t>万元</t>
  </si>
  <si>
    <t>万美元</t>
  </si>
  <si>
    <r>
      <t>6-1</t>
    </r>
    <r>
      <rPr>
        <sz val="14"/>
        <color indexed="8"/>
        <rFont val="宋体"/>
        <family val="3"/>
        <charset val="134"/>
      </rPr>
      <t>7</t>
    </r>
    <r>
      <rPr>
        <sz val="14"/>
        <color indexed="8"/>
        <rFont val="宋体"/>
        <family val="3"/>
        <charset val="134"/>
      </rPr>
      <t xml:space="preserve"> 全市接待海外过夜旅游人数</t>
    </r>
    <phoneticPr fontId="4" type="noConversion"/>
  </si>
  <si>
    <t>类         别</t>
  </si>
  <si>
    <t>合    计</t>
  </si>
  <si>
    <t>人</t>
  </si>
  <si>
    <t>人天</t>
  </si>
  <si>
    <t>外 国 人</t>
  </si>
  <si>
    <t>香港同胞</t>
  </si>
  <si>
    <t>澳门同胞</t>
  </si>
  <si>
    <t>台湾同胞</t>
  </si>
  <si>
    <t xml:space="preserve">      入境旅游消费总额</t>
    <phoneticPr fontId="4" type="noConversion"/>
  </si>
  <si>
    <t>三、居民出游前后消费</t>
    <phoneticPr fontId="3" type="noConversion"/>
  </si>
  <si>
    <t>二、纺织服装进出口总值</t>
    <phoneticPr fontId="3" type="noConversion"/>
  </si>
  <si>
    <t>三、农（副）产品进出口总值</t>
    <phoneticPr fontId="3" type="noConversion"/>
  </si>
  <si>
    <t>四、机电产品进出口总值</t>
    <phoneticPr fontId="3" type="noConversion"/>
  </si>
  <si>
    <t>五、高新技术产品进出口总值</t>
    <phoneticPr fontId="3" type="noConversion"/>
  </si>
  <si>
    <t>六、外商投资企业进出口总值</t>
    <phoneticPr fontId="3" type="noConversion"/>
  </si>
  <si>
    <t>七、一般贸易进出口总值</t>
    <phoneticPr fontId="3" type="noConversion"/>
  </si>
  <si>
    <t>八、加工贸易进出口总值</t>
    <phoneticPr fontId="3" type="noConversion"/>
  </si>
  <si>
    <r>
      <t>6-</t>
    </r>
    <r>
      <rPr>
        <sz val="14"/>
        <rFont val="宋体"/>
        <family val="3"/>
        <charset val="134"/>
      </rPr>
      <t>1 主要年份进出口主要分类情况</t>
    </r>
    <phoneticPr fontId="4" type="noConversion"/>
  </si>
  <si>
    <t>进出口总值
（万美元）</t>
    <phoneticPr fontId="3" type="noConversion"/>
  </si>
  <si>
    <t>进出口总值
（万元）</t>
    <phoneticPr fontId="3" type="noConversion"/>
  </si>
  <si>
    <t xml:space="preserve"> 拉丁美洲</t>
    <phoneticPr fontId="3" type="noConversion"/>
  </si>
  <si>
    <t xml:space="preserve">  3.按市场结构分</t>
    <phoneticPr fontId="3" type="noConversion"/>
  </si>
  <si>
    <t xml:space="preserve"> 3.按市场结构分</t>
    <phoneticPr fontId="3" type="noConversion"/>
  </si>
  <si>
    <t>单位：万元　</t>
    <phoneticPr fontId="3" type="noConversion"/>
  </si>
  <si>
    <t>单位：万美元</t>
    <phoneticPr fontId="3" type="noConversion"/>
  </si>
  <si>
    <t>6-8 1999-2016年利用外资情况</t>
    <phoneticPr fontId="4" type="noConversion"/>
  </si>
  <si>
    <r>
      <t>6-5 各县（市、区）进、出口总额</t>
    </r>
    <r>
      <rPr>
        <sz val="12"/>
        <rFont val="宋体"/>
        <family val="3"/>
        <charset val="134"/>
      </rPr>
      <t>(2016年）</t>
    </r>
    <phoneticPr fontId="4" type="noConversion"/>
  </si>
  <si>
    <t xml:space="preserve"> 全  市</t>
    <phoneticPr fontId="4" type="noConversion"/>
  </si>
  <si>
    <r>
      <t>6-3 全市进出口贸易综合情况</t>
    </r>
    <r>
      <rPr>
        <sz val="12"/>
        <rFont val="宋体"/>
        <family val="3"/>
        <charset val="134"/>
      </rPr>
      <t>（2016年）</t>
    </r>
    <phoneticPr fontId="4" type="noConversion"/>
  </si>
  <si>
    <r>
      <t>6-4 按主要国家（地区）分海关进出口商品总值</t>
    </r>
    <r>
      <rPr>
        <sz val="12"/>
        <rFont val="宋体"/>
        <family val="3"/>
        <charset val="134"/>
      </rPr>
      <t>（2016年）</t>
    </r>
    <phoneticPr fontId="4" type="noConversion"/>
  </si>
  <si>
    <r>
      <t>6-9 各县（市、区）外商投资情况</t>
    </r>
    <r>
      <rPr>
        <sz val="12"/>
        <rFont val="宋体"/>
        <family val="3"/>
        <charset val="134"/>
      </rPr>
      <t>（2016年）</t>
    </r>
    <phoneticPr fontId="4" type="noConversion"/>
  </si>
  <si>
    <r>
      <t xml:space="preserve">              </t>
    </r>
    <r>
      <rPr>
        <sz val="10"/>
        <rFont val="宋体"/>
        <family val="3"/>
        <charset val="134"/>
      </rPr>
      <t>对外发行股票</t>
    </r>
    <phoneticPr fontId="4" type="noConversion"/>
  </si>
  <si>
    <r>
      <t xml:space="preserve">              </t>
    </r>
    <r>
      <rPr>
        <sz val="10"/>
        <rFont val="宋体"/>
        <family val="3"/>
        <charset val="134"/>
      </rPr>
      <t>国际租赁</t>
    </r>
    <phoneticPr fontId="4" type="noConversion"/>
  </si>
  <si>
    <t xml:space="preserve">       合资企业</t>
    <phoneticPr fontId="3" type="noConversion"/>
  </si>
  <si>
    <t xml:space="preserve">       合作企业</t>
    <phoneticPr fontId="3" type="noConversion"/>
  </si>
  <si>
    <t xml:space="preserve">       股份制</t>
    <phoneticPr fontId="3" type="noConversion"/>
  </si>
  <si>
    <t xml:space="preserve"> 一、外商投资</t>
    <phoneticPr fontId="3" type="noConversion"/>
  </si>
  <si>
    <t xml:space="preserve"> 二、三资企业差额借款</t>
    <phoneticPr fontId="3" type="noConversion"/>
  </si>
  <si>
    <t xml:space="preserve"> 三、国外贷款</t>
    <phoneticPr fontId="3" type="noConversion"/>
  </si>
  <si>
    <t xml:space="preserve">  多民族玻利维亚</t>
    <phoneticPr fontId="4" type="noConversion"/>
  </si>
  <si>
    <r>
      <t>6-1</t>
    </r>
    <r>
      <rPr>
        <sz val="14"/>
        <rFont val="宋体"/>
        <family val="3"/>
        <charset val="134"/>
      </rPr>
      <t>2 按行业分外商直接投资</t>
    </r>
    <r>
      <rPr>
        <sz val="12"/>
        <rFont val="宋体"/>
        <family val="3"/>
        <charset val="134"/>
      </rPr>
      <t>（2016年）</t>
    </r>
    <phoneticPr fontId="4" type="noConversion"/>
  </si>
  <si>
    <t>旅游消费总额（亿元）</t>
    <phoneticPr fontId="3" type="noConversion"/>
  </si>
  <si>
    <t xml:space="preserve">      国内游客</t>
    <phoneticPr fontId="3" type="noConversion"/>
  </si>
  <si>
    <t xml:space="preserve">      海外游客</t>
    <phoneticPr fontId="3" type="noConversion"/>
  </si>
  <si>
    <t xml:space="preserve">      国内消费总额</t>
    <phoneticPr fontId="4" type="noConversion"/>
  </si>
  <si>
    <t>注：旅游资料取自旅游局。</t>
    <phoneticPr fontId="3" type="noConversion"/>
  </si>
  <si>
    <t>单位：万元</t>
    <phoneticPr fontId="3" type="noConversion"/>
  </si>
  <si>
    <r>
      <t xml:space="preserve">                </t>
    </r>
    <r>
      <rPr>
        <sz val="10"/>
        <rFont val="宋体"/>
        <family val="3"/>
        <charset val="134"/>
      </rPr>
      <t>外资企业</t>
    </r>
    <phoneticPr fontId="4" type="noConversion"/>
  </si>
  <si>
    <r>
      <t xml:space="preserve">                </t>
    </r>
    <r>
      <rPr>
        <sz val="10"/>
        <rFont val="宋体"/>
        <family val="3"/>
        <charset val="134"/>
      </rPr>
      <t>其他</t>
    </r>
    <phoneticPr fontId="4" type="noConversion"/>
  </si>
  <si>
    <t xml:space="preserve">      补偿贸易</t>
    <phoneticPr fontId="3" type="noConversion"/>
  </si>
  <si>
    <t xml:space="preserve">      加工装配</t>
    <phoneticPr fontId="3" type="noConversion"/>
  </si>
  <si>
    <r>
      <t>6-</t>
    </r>
    <r>
      <rPr>
        <sz val="14"/>
        <rFont val="宋体"/>
        <family val="3"/>
        <charset val="134"/>
      </rPr>
      <t>14 1995-2016年国内旅游情况</t>
    </r>
    <phoneticPr fontId="4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</si>
</sst>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;[Red]0.0"/>
    <numFmt numFmtId="178" formatCode="0_ "/>
    <numFmt numFmtId="179" formatCode="0.00_ "/>
    <numFmt numFmtId="180" formatCode="0.0_);[Red]\(0.0\)"/>
    <numFmt numFmtId="181" formatCode="0.00;[Red]0.00"/>
  </numFmts>
  <fonts count="30">
    <font>
      <sz val="11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>
      <alignment vertical="center"/>
    </xf>
    <xf numFmtId="0" fontId="7" fillId="0" borderId="0"/>
    <xf numFmtId="0" fontId="9" fillId="0" borderId="0"/>
    <xf numFmtId="0" fontId="9" fillId="0" borderId="0"/>
    <xf numFmtId="0" fontId="12" fillId="0" borderId="0">
      <alignment vertical="center"/>
    </xf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2" fillId="0" borderId="0">
      <alignment vertical="center"/>
    </xf>
    <xf numFmtId="0" fontId="9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22" fillId="0" borderId="0">
      <alignment vertical="center"/>
    </xf>
    <xf numFmtId="0" fontId="24" fillId="0" borderId="0" applyProtection="0"/>
    <xf numFmtId="0" fontId="24" fillId="0" borderId="0" applyProtection="0">
      <alignment vertical="center"/>
    </xf>
    <xf numFmtId="0" fontId="24" fillId="0" borderId="0" applyProtection="0"/>
    <xf numFmtId="0" fontId="7" fillId="0" borderId="0" applyProtection="0"/>
    <xf numFmtId="0" fontId="22" fillId="0" borderId="0" applyProtection="0">
      <alignment vertical="center"/>
    </xf>
    <xf numFmtId="0" fontId="24" fillId="0" borderId="0" applyProtection="0"/>
    <xf numFmtId="0" fontId="22" fillId="0" borderId="0" applyProtection="0">
      <alignment vertical="center"/>
    </xf>
    <xf numFmtId="0" fontId="24" fillId="0" borderId="0" applyProtection="0"/>
    <xf numFmtId="0" fontId="9" fillId="0" borderId="0" applyProtection="0">
      <alignment vertical="center"/>
    </xf>
    <xf numFmtId="0" fontId="9" fillId="0" borderId="0" applyProtection="0"/>
    <xf numFmtId="0" fontId="25" fillId="0" borderId="0">
      <alignment vertical="center"/>
    </xf>
    <xf numFmtId="0" fontId="9" fillId="0" borderId="0" applyProtection="0"/>
    <xf numFmtId="0" fontId="25" fillId="0" borderId="0" applyProtection="0">
      <alignment vertical="center"/>
    </xf>
    <xf numFmtId="0" fontId="9" fillId="0" borderId="0" applyProtection="0"/>
    <xf numFmtId="0" fontId="25" fillId="0" borderId="0" applyProtection="0">
      <alignment vertical="center"/>
    </xf>
    <xf numFmtId="0" fontId="9" fillId="0" borderId="0" applyProtection="0"/>
  </cellStyleXfs>
  <cellXfs count="38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6" xfId="1" applyFont="1" applyBorder="1"/>
    <xf numFmtId="0" fontId="5" fillId="0" borderId="7" xfId="1" applyFont="1" applyBorder="1"/>
    <xf numFmtId="0" fontId="8" fillId="0" borderId="7" xfId="1" applyFont="1" applyBorder="1"/>
    <xf numFmtId="0" fontId="5" fillId="0" borderId="8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9" xfId="1" applyFont="1" applyBorder="1"/>
    <xf numFmtId="0" fontId="5" fillId="0" borderId="10" xfId="1" applyFont="1" applyBorder="1"/>
    <xf numFmtId="0" fontId="8" fillId="0" borderId="10" xfId="1" applyFont="1" applyBorder="1"/>
    <xf numFmtId="0" fontId="5" fillId="0" borderId="10" xfId="0" applyFont="1" applyBorder="1">
      <alignment vertical="center"/>
    </xf>
    <xf numFmtId="0" fontId="8" fillId="0" borderId="10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8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8" fillId="0" borderId="9" xfId="4" applyFont="1" applyBorder="1" applyAlignment="1"/>
    <xf numFmtId="176" fontId="8" fillId="0" borderId="10" xfId="4" applyNumberFormat="1" applyFont="1" applyBorder="1" applyAlignment="1"/>
    <xf numFmtId="0" fontId="11" fillId="0" borderId="8" xfId="2" applyFont="1" applyBorder="1" applyAlignment="1"/>
    <xf numFmtId="0" fontId="4" fillId="0" borderId="8" xfId="2" applyFont="1" applyBorder="1" applyAlignment="1"/>
    <xf numFmtId="176" fontId="8" fillId="0" borderId="10" xfId="5" applyNumberFormat="1" applyFont="1" applyBorder="1"/>
    <xf numFmtId="0" fontId="11" fillId="0" borderId="8" xfId="2" applyFont="1" applyBorder="1" applyAlignment="1">
      <alignment horizontal="left" indent="1"/>
    </xf>
    <xf numFmtId="0" fontId="4" fillId="0" borderId="8" xfId="2" applyFont="1" applyBorder="1" applyAlignment="1">
      <alignment horizontal="left"/>
    </xf>
    <xf numFmtId="0" fontId="11" fillId="0" borderId="8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4" fillId="0" borderId="0" xfId="4" applyFont="1" applyBorder="1" applyAlignment="1"/>
    <xf numFmtId="0" fontId="8" fillId="0" borderId="0" xfId="2" applyFont="1" applyAlignme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0" xfId="6" applyFont="1" applyBorder="1" applyAlignment="1">
      <alignment horizontal="center" vertical="center"/>
    </xf>
    <xf numFmtId="0" fontId="5" fillId="0" borderId="3" xfId="6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 wrapText="1"/>
    </xf>
    <xf numFmtId="0" fontId="5" fillId="0" borderId="5" xfId="6" applyFont="1" applyBorder="1" applyAlignment="1">
      <alignment vertical="center"/>
    </xf>
    <xf numFmtId="178" fontId="5" fillId="0" borderId="6" xfId="7" applyNumberFormat="1" applyFont="1" applyBorder="1" applyAlignment="1">
      <alignment vertical="center"/>
    </xf>
    <xf numFmtId="176" fontId="5" fillId="0" borderId="6" xfId="7" applyNumberFormat="1" applyFont="1" applyBorder="1" applyAlignment="1" applyProtection="1">
      <alignment vertical="center"/>
      <protection locked="0"/>
    </xf>
    <xf numFmtId="0" fontId="5" fillId="0" borderId="8" xfId="6" applyFont="1" applyBorder="1" applyAlignment="1">
      <alignment vertical="center"/>
    </xf>
    <xf numFmtId="178" fontId="5" fillId="0" borderId="0" xfId="7" applyNumberFormat="1" applyFont="1" applyBorder="1" applyAlignment="1">
      <alignment vertical="center"/>
    </xf>
    <xf numFmtId="176" fontId="5" fillId="0" borderId="9" xfId="7" applyNumberFormat="1" applyFont="1" applyBorder="1" applyAlignment="1" applyProtection="1">
      <alignment vertical="center"/>
      <protection locked="0"/>
    </xf>
    <xf numFmtId="178" fontId="5" fillId="0" borderId="9" xfId="7" applyNumberFormat="1" applyFont="1" applyBorder="1" applyAlignment="1">
      <alignment vertical="center"/>
    </xf>
    <xf numFmtId="0" fontId="5" fillId="0" borderId="11" xfId="6" applyFont="1" applyBorder="1" applyAlignment="1">
      <alignment vertical="center"/>
    </xf>
    <xf numFmtId="178" fontId="5" fillId="0" borderId="13" xfId="7" applyNumberFormat="1" applyFont="1" applyBorder="1" applyAlignment="1">
      <alignment vertical="center"/>
    </xf>
    <xf numFmtId="176" fontId="5" fillId="0" borderId="12" xfId="7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Protection="1">
      <alignment vertical="center"/>
      <protection locked="0"/>
    </xf>
    <xf numFmtId="0" fontId="8" fillId="0" borderId="11" xfId="0" applyFont="1" applyBorder="1" applyAlignment="1">
      <alignment horizontal="left" vertical="center"/>
    </xf>
    <xf numFmtId="0" fontId="8" fillId="0" borderId="13" xfId="0" applyFont="1" applyBorder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8" fillId="0" borderId="4" xfId="0" applyFont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8" fillId="0" borderId="6" xfId="10" applyFont="1" applyBorder="1" applyAlignment="1">
      <alignment horizontal="center" vertical="center"/>
    </xf>
    <xf numFmtId="0" fontId="16" fillId="0" borderId="5" xfId="11" applyFont="1" applyBorder="1" applyAlignment="1">
      <alignment horizontal="center" vertical="center" wrapText="1"/>
    </xf>
    <xf numFmtId="0" fontId="16" fillId="0" borderId="14" xfId="11" applyFont="1" applyBorder="1" applyAlignment="1">
      <alignment horizontal="center" vertical="center" wrapText="1"/>
    </xf>
    <xf numFmtId="0" fontId="8" fillId="0" borderId="14" xfId="10" applyFont="1" applyBorder="1" applyAlignment="1">
      <alignment horizontal="left" vertical="center"/>
    </xf>
    <xf numFmtId="176" fontId="8" fillId="0" borderId="6" xfId="0" applyNumberFormat="1" applyFont="1" applyBorder="1" applyAlignment="1">
      <alignment vertical="center"/>
    </xf>
    <xf numFmtId="0" fontId="8" fillId="0" borderId="0" xfId="10" applyFont="1" applyBorder="1" applyAlignment="1">
      <alignment horizontal="left" vertical="center"/>
    </xf>
    <xf numFmtId="176" fontId="8" fillId="0" borderId="9" xfId="0" applyNumberFormat="1" applyFont="1" applyBorder="1" applyAlignment="1">
      <alignment vertical="center"/>
    </xf>
    <xf numFmtId="0" fontId="8" fillId="0" borderId="10" xfId="0" applyFont="1" applyFill="1" applyBorder="1" applyAlignment="1">
      <alignment horizontal="right" vertical="center"/>
    </xf>
    <xf numFmtId="0" fontId="8" fillId="0" borderId="1" xfId="10" applyFont="1" applyBorder="1" applyAlignment="1">
      <alignment horizontal="left" vertical="center"/>
    </xf>
    <xf numFmtId="176" fontId="8" fillId="0" borderId="12" xfId="0" applyNumberFormat="1" applyFont="1" applyBorder="1" applyAlignment="1">
      <alignment vertical="center"/>
    </xf>
    <xf numFmtId="0" fontId="15" fillId="0" borderId="0" xfId="13" applyFont="1" applyBorder="1" applyAlignment="1">
      <alignment horizontal="center" vertical="center"/>
    </xf>
    <xf numFmtId="0" fontId="15" fillId="0" borderId="0" xfId="13" applyFont="1" applyAlignment="1">
      <alignment horizontal="center" vertical="center"/>
    </xf>
    <xf numFmtId="178" fontId="15" fillId="0" borderId="0" xfId="13" applyNumberFormat="1" applyFont="1" applyAlignment="1">
      <alignment horizontal="right" vertical="center"/>
    </xf>
    <xf numFmtId="0" fontId="8" fillId="0" borderId="6" xfId="13" applyFont="1" applyBorder="1" applyAlignment="1">
      <alignment horizontal="center" vertical="center" wrapText="1"/>
    </xf>
    <xf numFmtId="0" fontId="8" fillId="0" borderId="6" xfId="13" applyFont="1" applyBorder="1" applyAlignment="1">
      <alignment horizontal="center" vertical="center"/>
    </xf>
    <xf numFmtId="0" fontId="8" fillId="0" borderId="5" xfId="13" applyFont="1" applyBorder="1" applyAlignment="1">
      <alignment vertical="center"/>
    </xf>
    <xf numFmtId="0" fontId="8" fillId="0" borderId="6" xfId="14" applyFont="1" applyBorder="1" applyAlignment="1">
      <alignment vertical="center"/>
    </xf>
    <xf numFmtId="178" fontId="8" fillId="0" borderId="6" xfId="14" applyNumberFormat="1" applyFont="1" applyBorder="1" applyAlignment="1">
      <alignment vertical="center"/>
    </xf>
    <xf numFmtId="0" fontId="8" fillId="0" borderId="8" xfId="13" applyFont="1" applyBorder="1" applyAlignment="1">
      <alignment vertical="center"/>
    </xf>
    <xf numFmtId="178" fontId="8" fillId="0" borderId="9" xfId="14" applyNumberFormat="1" applyFont="1" applyBorder="1" applyAlignment="1">
      <alignment vertical="center"/>
    </xf>
    <xf numFmtId="0" fontId="16" fillId="0" borderId="8" xfId="13" applyFont="1" applyBorder="1" applyAlignment="1">
      <alignment vertical="center"/>
    </xf>
    <xf numFmtId="178" fontId="15" fillId="0" borderId="9" xfId="14" applyNumberFormat="1" applyFont="1" applyBorder="1" applyAlignment="1">
      <alignment vertical="center"/>
    </xf>
    <xf numFmtId="0" fontId="8" fillId="0" borderId="8" xfId="13" applyFont="1" applyBorder="1" applyAlignment="1">
      <alignment horizontal="left" vertical="center"/>
    </xf>
    <xf numFmtId="0" fontId="16" fillId="0" borderId="8" xfId="13" applyFont="1" applyBorder="1" applyAlignment="1">
      <alignment horizontal="left" vertical="center"/>
    </xf>
    <xf numFmtId="0" fontId="8" fillId="0" borderId="11" xfId="13" applyFont="1" applyBorder="1" applyAlignment="1">
      <alignment vertical="center"/>
    </xf>
    <xf numFmtId="0" fontId="8" fillId="0" borderId="12" xfId="14" applyFont="1" applyBorder="1" applyAlignment="1">
      <alignment vertical="center"/>
    </xf>
    <xf numFmtId="0" fontId="5" fillId="0" borderId="0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4" xfId="2" applyFont="1" applyBorder="1" applyAlignment="1">
      <alignment vertical="center"/>
    </xf>
    <xf numFmtId="0" fontId="5" fillId="0" borderId="0" xfId="2" applyFont="1" applyBorder="1" applyAlignment="1"/>
    <xf numFmtId="0" fontId="5" fillId="0" borderId="8" xfId="15" applyFont="1" applyBorder="1" applyAlignment="1">
      <alignment vertical="center"/>
    </xf>
    <xf numFmtId="0" fontId="5" fillId="0" borderId="9" xfId="15" applyFont="1" applyBorder="1" applyAlignment="1">
      <alignment vertical="center"/>
    </xf>
    <xf numFmtId="0" fontId="5" fillId="0" borderId="9" xfId="15" applyFont="1" applyBorder="1"/>
    <xf numFmtId="0" fontId="5" fillId="0" borderId="10" xfId="15" applyFont="1" applyBorder="1"/>
    <xf numFmtId="0" fontId="5" fillId="0" borderId="8" xfId="15" applyFont="1" applyBorder="1"/>
    <xf numFmtId="0" fontId="5" fillId="0" borderId="10" xfId="15" applyFont="1" applyBorder="1" applyAlignment="1">
      <alignment vertical="center"/>
    </xf>
    <xf numFmtId="0" fontId="5" fillId="0" borderId="10" xfId="15" applyFont="1" applyFill="1" applyBorder="1" applyAlignment="1">
      <alignment vertical="center"/>
    </xf>
    <xf numFmtId="0" fontId="5" fillId="0" borderId="8" xfId="15" applyFont="1" applyBorder="1" applyAlignment="1">
      <alignment horizontal="right" vertical="center"/>
    </xf>
    <xf numFmtId="0" fontId="5" fillId="0" borderId="9" xfId="15" applyFont="1" applyBorder="1" applyAlignment="1">
      <alignment horizontal="right" vertical="center"/>
    </xf>
    <xf numFmtId="0" fontId="5" fillId="0" borderId="10" xfId="15" applyFont="1" applyBorder="1" applyAlignment="1">
      <alignment horizontal="center" vertical="center"/>
    </xf>
    <xf numFmtId="0" fontId="5" fillId="0" borderId="0" xfId="2" applyFont="1" applyFill="1" applyBorder="1" applyAlignment="1"/>
    <xf numFmtId="0" fontId="5" fillId="0" borderId="10" xfId="15" applyFont="1" applyBorder="1" applyAlignment="1">
      <alignment horizontal="right" vertical="center"/>
    </xf>
    <xf numFmtId="0" fontId="5" fillId="0" borderId="8" xfId="15" applyFont="1" applyFill="1" applyBorder="1"/>
    <xf numFmtId="0" fontId="5" fillId="0" borderId="9" xfId="15" applyFont="1" applyFill="1" applyBorder="1"/>
    <xf numFmtId="0" fontId="5" fillId="0" borderId="0" xfId="2" applyFont="1" applyBorder="1" applyAlignment="1">
      <alignment vertical="center"/>
    </xf>
    <xf numFmtId="0" fontId="5" fillId="0" borderId="0" xfId="15" applyFont="1" applyBorder="1" applyAlignment="1">
      <alignment vertical="center"/>
    </xf>
    <xf numFmtId="0" fontId="5" fillId="0" borderId="1" xfId="2" applyFont="1" applyBorder="1" applyAlignment="1"/>
    <xf numFmtId="0" fontId="5" fillId="0" borderId="12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18" fillId="0" borderId="0" xfId="4" applyFont="1">
      <alignment vertical="center"/>
    </xf>
    <xf numFmtId="0" fontId="5" fillId="0" borderId="0" xfId="2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/>
    </xf>
    <xf numFmtId="0" fontId="17" fillId="0" borderId="9" xfId="0" applyFont="1" applyBorder="1">
      <alignment vertical="center"/>
    </xf>
    <xf numFmtId="0" fontId="17" fillId="0" borderId="10" xfId="0" applyFont="1" applyBorder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Border="1">
      <alignment vertical="center"/>
    </xf>
    <xf numFmtId="176" fontId="8" fillId="0" borderId="7" xfId="4" applyNumberFormat="1" applyFont="1" applyBorder="1" applyAlignment="1">
      <alignment horizontal="right"/>
    </xf>
    <xf numFmtId="176" fontId="8" fillId="0" borderId="10" xfId="4" applyNumberFormat="1" applyFont="1" applyBorder="1" applyAlignment="1">
      <alignment horizontal="right"/>
    </xf>
    <xf numFmtId="0" fontId="5" fillId="0" borderId="6" xfId="1" applyFont="1" applyBorder="1" applyAlignment="1">
      <alignment horizontal="right"/>
    </xf>
    <xf numFmtId="0" fontId="8" fillId="0" borderId="9" xfId="4" applyFont="1" applyBorder="1" applyAlignment="1">
      <alignment horizontal="right"/>
    </xf>
    <xf numFmtId="0" fontId="8" fillId="0" borderId="9" xfId="4" applyNumberFormat="1" applyFont="1" applyBorder="1" applyAlignment="1">
      <alignment horizontal="right"/>
    </xf>
    <xf numFmtId="0" fontId="8" fillId="0" borderId="10" xfId="4" applyNumberFormat="1" applyFont="1" applyBorder="1" applyAlignment="1">
      <alignment horizontal="right"/>
    </xf>
    <xf numFmtId="0" fontId="8" fillId="0" borderId="10" xfId="4" applyNumberFormat="1" applyFont="1" applyBorder="1" applyAlignment="1"/>
    <xf numFmtId="0" fontId="8" fillId="0" borderId="9" xfId="4" applyNumberFormat="1" applyFont="1" applyBorder="1" applyAlignment="1"/>
    <xf numFmtId="0" fontId="8" fillId="0" borderId="10" xfId="5" applyNumberFormat="1" applyFont="1" applyBorder="1"/>
    <xf numFmtId="0" fontId="8" fillId="0" borderId="12" xfId="4" applyNumberFormat="1" applyFont="1" applyBorder="1" applyAlignment="1"/>
    <xf numFmtId="0" fontId="8" fillId="0" borderId="13" xfId="5" applyNumberFormat="1" applyFont="1" applyBorder="1"/>
    <xf numFmtId="176" fontId="5" fillId="0" borderId="10" xfId="7" applyNumberFormat="1" applyFont="1" applyBorder="1" applyAlignment="1" applyProtection="1">
      <alignment vertical="center"/>
      <protection locked="0"/>
    </xf>
    <xf numFmtId="176" fontId="5" fillId="0" borderId="0" xfId="7" applyNumberFormat="1" applyFon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8" fillId="0" borderId="6" xfId="16" applyFont="1" applyFill="1" applyBorder="1" applyAlignment="1">
      <alignment horizontal="right" vertical="center"/>
    </xf>
    <xf numFmtId="0" fontId="8" fillId="0" borderId="9" xfId="12" applyFont="1" applyBorder="1" applyAlignment="1">
      <alignment horizontal="right" vertical="center"/>
    </xf>
    <xf numFmtId="0" fontId="8" fillId="0" borderId="9" xfId="12" applyFont="1" applyFill="1" applyBorder="1" applyAlignment="1">
      <alignment horizontal="right" vertical="center"/>
    </xf>
    <xf numFmtId="0" fontId="17" fillId="0" borderId="9" xfId="12" applyFont="1" applyFill="1" applyBorder="1" applyAlignment="1">
      <alignment horizontal="right" vertical="center"/>
    </xf>
    <xf numFmtId="0" fontId="8" fillId="0" borderId="12" xfId="12" applyFont="1" applyBorder="1" applyAlignment="1">
      <alignment horizontal="right" vertical="center"/>
    </xf>
    <xf numFmtId="180" fontId="8" fillId="0" borderId="6" xfId="14" applyNumberFormat="1" applyFont="1" applyBorder="1" applyAlignment="1">
      <alignment vertical="center"/>
    </xf>
    <xf numFmtId="180" fontId="8" fillId="0" borderId="9" xfId="14" applyNumberFormat="1" applyFont="1" applyBorder="1" applyAlignment="1">
      <alignment vertical="center"/>
    </xf>
    <xf numFmtId="180" fontId="15" fillId="0" borderId="9" xfId="14" applyNumberFormat="1" applyFont="1" applyBorder="1" applyAlignment="1">
      <alignment vertical="center"/>
    </xf>
    <xf numFmtId="180" fontId="8" fillId="0" borderId="12" xfId="14" applyNumberFormat="1" applyFont="1" applyBorder="1" applyAlignment="1">
      <alignment vertical="center"/>
    </xf>
    <xf numFmtId="180" fontId="8" fillId="0" borderId="9" xfId="14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Fill="1" applyBorder="1" applyAlignment="1">
      <alignment horizontal="right" vertical="center"/>
    </xf>
    <xf numFmtId="0" fontId="8" fillId="0" borderId="10" xfId="0" applyFont="1" applyFill="1" applyBorder="1" applyAlignment="1">
      <alignment vertical="center"/>
    </xf>
    <xf numFmtId="0" fontId="8" fillId="0" borderId="9" xfId="0" applyFont="1" applyBorder="1" applyAlignment="1"/>
    <xf numFmtId="0" fontId="8" fillId="0" borderId="10" xfId="0" applyFont="1" applyBorder="1" applyAlignment="1"/>
    <xf numFmtId="176" fontId="8" fillId="0" borderId="7" xfId="0" applyNumberFormat="1" applyFont="1" applyBorder="1" applyAlignment="1">
      <alignment vertical="center"/>
    </xf>
    <xf numFmtId="176" fontId="8" fillId="0" borderId="10" xfId="0" applyNumberFormat="1" applyFont="1" applyBorder="1" applyAlignment="1">
      <alignment vertical="center"/>
    </xf>
    <xf numFmtId="176" fontId="8" fillId="0" borderId="13" xfId="0" applyNumberFormat="1" applyFont="1" applyBorder="1" applyAlignment="1">
      <alignment vertical="center"/>
    </xf>
    <xf numFmtId="178" fontId="5" fillId="0" borderId="1" xfId="7" applyNumberFormat="1" applyFont="1" applyBorder="1" applyAlignment="1">
      <alignment vertical="center"/>
    </xf>
    <xf numFmtId="176" fontId="5" fillId="0" borderId="13" xfId="7" applyNumberFormat="1" applyFont="1" applyBorder="1" applyAlignment="1" applyProtection="1">
      <alignment vertical="center"/>
      <protection locked="0"/>
    </xf>
    <xf numFmtId="0" fontId="23" fillId="0" borderId="10" xfId="21" applyNumberFormat="1" applyFont="1" applyFill="1" applyBorder="1" applyAlignment="1"/>
    <xf numFmtId="0" fontId="0" fillId="0" borderId="0" xfId="0" applyAlignment="1">
      <alignment horizontal="center" vertical="center"/>
    </xf>
    <xf numFmtId="0" fontId="5" fillId="0" borderId="1" xfId="17" applyFont="1" applyBorder="1" applyAlignment="1">
      <alignment horizontal="center" vertical="center"/>
    </xf>
    <xf numFmtId="0" fontId="5" fillId="0" borderId="5" xfId="17" applyFont="1" applyBorder="1" applyAlignment="1">
      <alignment horizontal="center" vertical="center"/>
    </xf>
    <xf numFmtId="179" fontId="5" fillId="0" borderId="7" xfId="17" applyNumberFormat="1" applyFont="1" applyBorder="1">
      <alignment vertical="center"/>
    </xf>
    <xf numFmtId="179" fontId="5" fillId="0" borderId="10" xfId="17" applyNumberFormat="1" applyFont="1" applyBorder="1">
      <alignment vertical="center"/>
    </xf>
    <xf numFmtId="0" fontId="5" fillId="0" borderId="3" xfId="17" applyFont="1" applyBorder="1" applyAlignment="1">
      <alignment horizontal="center" vertical="center"/>
    </xf>
    <xf numFmtId="0" fontId="5" fillId="0" borderId="2" xfId="17" applyFont="1" applyBorder="1" applyAlignment="1">
      <alignment horizontal="center" vertical="center"/>
    </xf>
    <xf numFmtId="0" fontId="5" fillId="0" borderId="4" xfId="17" applyFont="1" applyBorder="1" applyAlignment="1">
      <alignment horizontal="center" vertical="center"/>
    </xf>
    <xf numFmtId="0" fontId="5" fillId="0" borderId="8" xfId="17" applyFont="1" applyBorder="1" applyAlignment="1">
      <alignment horizontal="center" vertical="center"/>
    </xf>
    <xf numFmtId="179" fontId="5" fillId="0" borderId="12" xfId="17" applyNumberFormat="1" applyFont="1" applyBorder="1" applyAlignment="1">
      <alignment horizontal="center" vertical="center" wrapText="1"/>
    </xf>
    <xf numFmtId="179" fontId="5" fillId="0" borderId="9" xfId="17" applyNumberFormat="1" applyFont="1" applyBorder="1" applyAlignment="1">
      <alignment horizontal="center" vertical="center" wrapText="1"/>
    </xf>
    <xf numFmtId="179" fontId="5" fillId="0" borderId="6" xfId="17" applyNumberFormat="1" applyFont="1" applyBorder="1" applyAlignment="1">
      <alignment horizontal="center" vertical="center" wrapText="1"/>
    </xf>
    <xf numFmtId="0" fontId="8" fillId="0" borderId="6" xfId="28" applyNumberFormat="1" applyFont="1" applyFill="1" applyBorder="1" applyAlignment="1">
      <alignment horizontal="right" vertical="center"/>
    </xf>
    <xf numFmtId="176" fontId="8" fillId="0" borderId="6" xfId="28" applyNumberFormat="1" applyFont="1" applyFill="1" applyBorder="1" applyAlignment="1">
      <alignment horizontal="right" vertical="center"/>
    </xf>
    <xf numFmtId="176" fontId="8" fillId="0" borderId="6" xfId="28" applyNumberFormat="1" applyFont="1" applyFill="1" applyBorder="1" applyAlignment="1">
      <alignment vertical="center"/>
    </xf>
    <xf numFmtId="176" fontId="8" fillId="0" borderId="7" xfId="28" applyNumberFormat="1" applyFont="1" applyFill="1" applyBorder="1" applyAlignment="1">
      <alignment horizontal="right" vertical="center"/>
    </xf>
    <xf numFmtId="0" fontId="8" fillId="0" borderId="9" xfId="28" applyNumberFormat="1" applyFont="1" applyFill="1" applyBorder="1" applyAlignment="1">
      <alignment horizontal="right" vertical="center"/>
    </xf>
    <xf numFmtId="176" fontId="8" fillId="0" borderId="9" xfId="28" applyNumberFormat="1" applyFont="1" applyFill="1" applyBorder="1" applyAlignment="1">
      <alignment horizontal="right" vertical="center"/>
    </xf>
    <xf numFmtId="176" fontId="8" fillId="0" borderId="9" xfId="28" applyNumberFormat="1" applyFont="1" applyFill="1" applyBorder="1" applyAlignment="1">
      <alignment vertical="center"/>
    </xf>
    <xf numFmtId="176" fontId="8" fillId="0" borderId="10" xfId="28" applyNumberFormat="1" applyFont="1" applyFill="1" applyBorder="1" applyAlignment="1">
      <alignment horizontal="right" vertical="center"/>
    </xf>
    <xf numFmtId="179" fontId="8" fillId="0" borderId="9" xfId="28" applyNumberFormat="1" applyFont="1" applyFill="1" applyBorder="1" applyAlignment="1">
      <alignment horizontal="right" vertical="center"/>
    </xf>
    <xf numFmtId="179" fontId="8" fillId="0" borderId="10" xfId="28" applyNumberFormat="1" applyFont="1" applyFill="1" applyBorder="1" applyAlignment="1">
      <alignment horizontal="right" vertical="center"/>
    </xf>
    <xf numFmtId="0" fontId="8" fillId="0" borderId="12" xfId="28" applyNumberFormat="1" applyFont="1" applyFill="1" applyBorder="1" applyAlignment="1">
      <alignment horizontal="right" vertical="center"/>
    </xf>
    <xf numFmtId="179" fontId="8" fillId="0" borderId="12" xfId="28" applyNumberFormat="1" applyFont="1" applyFill="1" applyBorder="1" applyAlignment="1">
      <alignment horizontal="right" vertical="center"/>
    </xf>
    <xf numFmtId="179" fontId="8" fillId="0" borderId="13" xfId="28" applyNumberFormat="1" applyFont="1" applyFill="1" applyBorder="1" applyAlignment="1">
      <alignment horizontal="right" vertical="center"/>
    </xf>
    <xf numFmtId="179" fontId="5" fillId="0" borderId="1" xfId="17" applyNumberFormat="1" applyFont="1" applyBorder="1" applyAlignment="1">
      <alignment horizontal="right" vertical="center"/>
    </xf>
    <xf numFmtId="0" fontId="8" fillId="0" borderId="0" xfId="17" applyFont="1">
      <alignment vertical="center"/>
    </xf>
    <xf numFmtId="0" fontId="8" fillId="0" borderId="0" xfId="17" applyFont="1" applyAlignment="1">
      <alignment horizontal="right" vertical="center"/>
    </xf>
    <xf numFmtId="0" fontId="8" fillId="0" borderId="2" xfId="17" applyFont="1" applyBorder="1" applyAlignment="1">
      <alignment horizontal="center" vertical="center"/>
    </xf>
    <xf numFmtId="0" fontId="8" fillId="0" borderId="3" xfId="17" applyFont="1" applyBorder="1" applyAlignment="1">
      <alignment horizontal="center" vertical="center"/>
    </xf>
    <xf numFmtId="0" fontId="8" fillId="0" borderId="4" xfId="17" applyFont="1" applyBorder="1" applyAlignment="1">
      <alignment horizontal="center" vertical="center"/>
    </xf>
    <xf numFmtId="0" fontId="8" fillId="0" borderId="4" xfId="17" applyFont="1" applyFill="1" applyBorder="1" applyAlignment="1">
      <alignment horizontal="center" vertical="center"/>
    </xf>
    <xf numFmtId="0" fontId="8" fillId="0" borderId="5" xfId="17" applyFont="1" applyBorder="1">
      <alignment vertical="center"/>
    </xf>
    <xf numFmtId="0" fontId="8" fillId="0" borderId="6" xfId="17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8" xfId="17" applyFont="1" applyBorder="1">
      <alignment vertical="center"/>
    </xf>
    <xf numFmtId="0" fontId="8" fillId="0" borderId="9" xfId="17" applyFont="1" applyBorder="1" applyAlignment="1">
      <alignment horizontal="right" vertical="center"/>
    </xf>
    <xf numFmtId="0" fontId="8" fillId="0" borderId="11" xfId="17" applyFont="1" applyBorder="1">
      <alignment vertical="center"/>
    </xf>
    <xf numFmtId="0" fontId="8" fillId="0" borderId="12" xfId="17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20" fillId="0" borderId="10" xfId="0" applyFont="1" applyBorder="1">
      <alignment vertical="center"/>
    </xf>
    <xf numFmtId="0" fontId="20" fillId="0" borderId="13" xfId="0" applyFont="1" applyBorder="1">
      <alignment vertical="center"/>
    </xf>
    <xf numFmtId="0" fontId="18" fillId="0" borderId="0" xfId="0" applyFont="1">
      <alignment vertical="center"/>
    </xf>
    <xf numFmtId="0" fontId="18" fillId="0" borderId="5" xfId="2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8" fillId="0" borderId="5" xfId="2" applyFont="1" applyBorder="1" applyAlignment="1">
      <alignment horizontal="left" vertical="center"/>
    </xf>
    <xf numFmtId="0" fontId="18" fillId="0" borderId="6" xfId="2" applyFont="1" applyBorder="1" applyAlignment="1">
      <alignment horizontal="right" vertical="center"/>
    </xf>
    <xf numFmtId="0" fontId="18" fillId="0" borderId="8" xfId="2" applyFont="1" applyBorder="1" applyAlignment="1">
      <alignment horizontal="left" vertical="center"/>
    </xf>
    <xf numFmtId="0" fontId="18" fillId="0" borderId="9" xfId="2" applyFont="1" applyBorder="1" applyAlignment="1">
      <alignment horizontal="center" vertical="center"/>
    </xf>
    <xf numFmtId="0" fontId="18" fillId="0" borderId="9" xfId="2" applyFont="1" applyBorder="1" applyAlignment="1">
      <alignment horizontal="right" vertical="center"/>
    </xf>
    <xf numFmtId="0" fontId="18" fillId="0" borderId="12" xfId="2" applyFont="1" applyBorder="1" applyAlignment="1">
      <alignment horizontal="center" vertical="center"/>
    </xf>
    <xf numFmtId="0" fontId="18" fillId="0" borderId="12" xfId="2" applyFont="1" applyBorder="1" applyAlignment="1">
      <alignment horizontal="right" vertical="center"/>
    </xf>
    <xf numFmtId="181" fontId="18" fillId="0" borderId="7" xfId="2" applyNumberFormat="1" applyFont="1" applyBorder="1" applyAlignment="1">
      <alignment horizontal="center" vertical="center" wrapText="1"/>
    </xf>
    <xf numFmtId="176" fontId="18" fillId="0" borderId="7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18" fillId="0" borderId="7" xfId="2" applyFont="1" applyBorder="1" applyAlignment="1">
      <alignment horizontal="right" vertical="center"/>
    </xf>
    <xf numFmtId="0" fontId="18" fillId="0" borderId="10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18" fillId="0" borderId="13" xfId="2" applyFont="1" applyBorder="1" applyAlignment="1">
      <alignment horizontal="right" vertical="center"/>
    </xf>
    <xf numFmtId="176" fontId="18" fillId="0" borderId="10" xfId="2" applyNumberFormat="1" applyFont="1" applyBorder="1" applyAlignment="1">
      <alignment horizontal="center" vertical="center"/>
    </xf>
    <xf numFmtId="176" fontId="18" fillId="0" borderId="13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2" borderId="0" xfId="0" applyFont="1" applyFill="1">
      <alignment vertical="center"/>
    </xf>
    <xf numFmtId="0" fontId="8" fillId="2" borderId="8" xfId="0" applyFont="1" applyFill="1" applyBorder="1">
      <alignment vertical="center"/>
    </xf>
    <xf numFmtId="0" fontId="4" fillId="0" borderId="1" xfId="2" applyFont="1" applyBorder="1" applyAlignment="1">
      <alignment horizontal="right" vertical="center"/>
    </xf>
    <xf numFmtId="0" fontId="17" fillId="0" borderId="10" xfId="28" applyNumberFormat="1" applyFont="1" applyFill="1" applyBorder="1" applyAlignment="1">
      <alignment vertical="center"/>
    </xf>
    <xf numFmtId="0" fontId="17" fillId="0" borderId="13" xfId="28" applyNumberFormat="1" applyFont="1" applyFill="1" applyBorder="1" applyAlignment="1">
      <alignment vertical="center"/>
    </xf>
    <xf numFmtId="0" fontId="17" fillId="0" borderId="7" xfId="28" applyNumberFormat="1" applyFont="1" applyFill="1" applyBorder="1" applyAlignment="1">
      <alignment vertical="center"/>
    </xf>
    <xf numFmtId="176" fontId="8" fillId="0" borderId="9" xfId="14" applyNumberFormat="1" applyFont="1" applyBorder="1" applyAlignment="1">
      <alignment vertical="center"/>
    </xf>
    <xf numFmtId="180" fontId="8" fillId="2" borderId="9" xfId="14" applyNumberFormat="1" applyFont="1" applyFill="1" applyBorder="1" applyAlignment="1">
      <alignment vertical="center"/>
    </xf>
    <xf numFmtId="0" fontId="8" fillId="0" borderId="3" xfId="13" applyFont="1" applyBorder="1" applyAlignment="1">
      <alignment horizontal="center" vertical="center"/>
    </xf>
    <xf numFmtId="180" fontId="8" fillId="0" borderId="7" xfId="14" applyNumberFormat="1" applyFont="1" applyBorder="1" applyAlignment="1">
      <alignment vertical="center"/>
    </xf>
    <xf numFmtId="180" fontId="8" fillId="0" borderId="10" xfId="14" applyNumberFormat="1" applyFont="1" applyBorder="1" applyAlignment="1">
      <alignment vertical="center"/>
    </xf>
    <xf numFmtId="176" fontId="8" fillId="0" borderId="10" xfId="14" applyNumberFormat="1" applyFont="1" applyBorder="1" applyAlignment="1">
      <alignment vertical="center"/>
    </xf>
    <xf numFmtId="180" fontId="15" fillId="0" borderId="10" xfId="14" applyNumberFormat="1" applyFont="1" applyBorder="1" applyAlignment="1">
      <alignment vertical="center"/>
    </xf>
    <xf numFmtId="180" fontId="8" fillId="0" borderId="13" xfId="14" applyNumberFormat="1" applyFont="1" applyBorder="1" applyAlignment="1">
      <alignment vertical="center"/>
    </xf>
    <xf numFmtId="179" fontId="23" fillId="0" borderId="0" xfId="17" applyNumberFormat="1" applyFont="1" applyFill="1" applyBorder="1" applyAlignment="1">
      <alignment vertical="center"/>
    </xf>
    <xf numFmtId="179" fontId="23" fillId="2" borderId="0" xfId="17" applyNumberFormat="1" applyFont="1" applyFill="1" applyBorder="1" applyAlignment="1">
      <alignment vertical="center"/>
    </xf>
    <xf numFmtId="179" fontId="23" fillId="0" borderId="1" xfId="17" applyNumberFormat="1" applyFont="1" applyFill="1" applyBorder="1" applyAlignment="1">
      <alignment vertical="center"/>
    </xf>
    <xf numFmtId="179" fontId="23" fillId="0" borderId="10" xfId="17" applyNumberFormat="1" applyFont="1" applyFill="1" applyBorder="1" applyAlignment="1">
      <alignment vertical="center"/>
    </xf>
    <xf numFmtId="179" fontId="23" fillId="0" borderId="9" xfId="17" applyNumberFormat="1" applyFont="1" applyFill="1" applyBorder="1" applyAlignment="1">
      <alignment vertical="center"/>
    </xf>
    <xf numFmtId="179" fontId="23" fillId="0" borderId="0" xfId="17" applyNumberFormat="1" applyFont="1" applyFill="1" applyBorder="1" applyAlignment="1" applyProtection="1">
      <alignment vertical="center"/>
      <protection locked="0"/>
    </xf>
    <xf numFmtId="179" fontId="23" fillId="0" borderId="9" xfId="17" applyNumberFormat="1" applyFont="1" applyFill="1" applyBorder="1" applyAlignment="1" applyProtection="1">
      <alignment vertical="center"/>
      <protection locked="0"/>
    </xf>
    <xf numFmtId="179" fontId="23" fillId="2" borderId="10" xfId="17" applyNumberFormat="1" applyFont="1" applyFill="1" applyBorder="1" applyAlignment="1">
      <alignment vertical="center"/>
    </xf>
    <xf numFmtId="179" fontId="23" fillId="2" borderId="9" xfId="17" applyNumberFormat="1" applyFont="1" applyFill="1" applyBorder="1" applyAlignment="1">
      <alignment vertical="center"/>
    </xf>
    <xf numFmtId="179" fontId="23" fillId="0" borderId="13" xfId="17" applyNumberFormat="1" applyFont="1" applyFill="1" applyBorder="1" applyAlignment="1">
      <alignment vertical="center"/>
    </xf>
    <xf numFmtId="179" fontId="23" fillId="0" borderId="12" xfId="17" applyNumberFormat="1" applyFont="1" applyFill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23" fillId="0" borderId="13" xfId="21" applyNumberFormat="1" applyFont="1" applyFill="1" applyBorder="1" applyAlignment="1"/>
    <xf numFmtId="0" fontId="5" fillId="0" borderId="4" xfId="3" applyFont="1" applyBorder="1" applyAlignment="1">
      <alignment horizontal="center" vertical="center" wrapText="1"/>
    </xf>
    <xf numFmtId="179" fontId="5" fillId="0" borderId="7" xfId="17" applyNumberFormat="1" applyFont="1" applyBorder="1" applyAlignment="1">
      <alignment horizontal="center" vertical="center" wrapText="1"/>
    </xf>
    <xf numFmtId="179" fontId="5" fillId="0" borderId="10" xfId="17" applyNumberFormat="1" applyFont="1" applyBorder="1" applyAlignment="1">
      <alignment horizontal="center" vertical="center" wrapText="1"/>
    </xf>
    <xf numFmtId="179" fontId="18" fillId="0" borderId="6" xfId="2" applyNumberFormat="1" applyFont="1" applyBorder="1" applyAlignment="1">
      <alignment horizontal="right" vertical="center"/>
    </xf>
    <xf numFmtId="179" fontId="18" fillId="0" borderId="7" xfId="2" applyNumberFormat="1" applyFont="1" applyBorder="1" applyAlignment="1">
      <alignment horizontal="right" vertical="center"/>
    </xf>
    <xf numFmtId="179" fontId="18" fillId="0" borderId="9" xfId="2" applyNumberFormat="1" applyFont="1" applyBorder="1" applyAlignment="1">
      <alignment horizontal="right" vertical="center"/>
    </xf>
    <xf numFmtId="179" fontId="18" fillId="0" borderId="10" xfId="2" applyNumberFormat="1" applyFont="1" applyBorder="1" applyAlignment="1">
      <alignment horizontal="right" vertical="center"/>
    </xf>
    <xf numFmtId="0" fontId="5" fillId="0" borderId="8" xfId="2" applyFont="1" applyBorder="1" applyAlignment="1">
      <alignment vertical="center"/>
    </xf>
    <xf numFmtId="0" fontId="8" fillId="0" borderId="0" xfId="12" applyFont="1" applyBorder="1" applyAlignment="1">
      <alignment horizontal="right" vertical="center"/>
    </xf>
    <xf numFmtId="176" fontId="8" fillId="0" borderId="0" xfId="0" applyNumberFormat="1" applyFont="1" applyBorder="1" applyAlignment="1">
      <alignment vertical="center"/>
    </xf>
    <xf numFmtId="0" fontId="8" fillId="0" borderId="0" xfId="10" applyFont="1" applyBorder="1" applyAlignment="1">
      <alignment horizontal="center" vertical="center"/>
    </xf>
    <xf numFmtId="0" fontId="16" fillId="0" borderId="0" xfId="11" applyFont="1" applyBorder="1" applyAlignment="1">
      <alignment horizontal="center" vertical="center" wrapText="1"/>
    </xf>
    <xf numFmtId="179" fontId="8" fillId="0" borderId="0" xfId="16" applyNumberFormat="1" applyFont="1" applyFill="1" applyBorder="1" applyAlignment="1">
      <alignment horizontal="right" vertical="center"/>
    </xf>
    <xf numFmtId="179" fontId="8" fillId="0" borderId="0" xfId="12" applyNumberFormat="1" applyFont="1" applyBorder="1" applyAlignment="1">
      <alignment horizontal="right" vertical="center"/>
    </xf>
    <xf numFmtId="179" fontId="8" fillId="0" borderId="0" xfId="12" applyNumberFormat="1" applyFont="1" applyFill="1" applyBorder="1" applyAlignment="1">
      <alignment horizontal="right" vertical="center"/>
    </xf>
    <xf numFmtId="179" fontId="17" fillId="0" borderId="0" xfId="12" applyNumberFormat="1" applyFont="1" applyFill="1" applyBorder="1" applyAlignment="1">
      <alignment horizontal="right" vertical="center"/>
    </xf>
    <xf numFmtId="178" fontId="8" fillId="0" borderId="6" xfId="16" applyNumberFormat="1" applyFont="1" applyFill="1" applyBorder="1" applyAlignment="1">
      <alignment horizontal="right" vertical="center"/>
    </xf>
    <xf numFmtId="178" fontId="8" fillId="0" borderId="9" xfId="12" applyNumberFormat="1" applyFont="1" applyBorder="1" applyAlignment="1">
      <alignment horizontal="right" vertical="center"/>
    </xf>
    <xf numFmtId="178" fontId="8" fillId="0" borderId="9" xfId="12" applyNumberFormat="1" applyFont="1" applyFill="1" applyBorder="1" applyAlignment="1">
      <alignment horizontal="right" vertical="center"/>
    </xf>
    <xf numFmtId="178" fontId="17" fillId="0" borderId="9" xfId="12" applyNumberFormat="1" applyFont="1" applyFill="1" applyBorder="1" applyAlignment="1">
      <alignment horizontal="right" vertical="center"/>
    </xf>
    <xf numFmtId="178" fontId="8" fillId="0" borderId="12" xfId="12" applyNumberFormat="1" applyFont="1" applyBorder="1" applyAlignment="1">
      <alignment horizontal="right" vertical="center"/>
    </xf>
    <xf numFmtId="0" fontId="23" fillId="0" borderId="12" xfId="21" applyNumberFormat="1" applyFont="1" applyFill="1" applyBorder="1" applyAlignment="1"/>
    <xf numFmtId="0" fontId="6" fillId="0" borderId="1" xfId="0" applyFont="1" applyBorder="1" applyAlignment="1">
      <alignment horizontal="right" vertical="center"/>
    </xf>
    <xf numFmtId="0" fontId="4" fillId="0" borderId="1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6" applyFont="1" applyBorder="1" applyAlignment="1">
      <alignment horizontal="center" vertical="center"/>
    </xf>
    <xf numFmtId="177" fontId="4" fillId="0" borderId="1" xfId="6" applyNumberFormat="1" applyFont="1" applyBorder="1" applyAlignment="1">
      <alignment horizontal="right" vertical="center"/>
    </xf>
    <xf numFmtId="0" fontId="5" fillId="0" borderId="5" xfId="6" applyFont="1" applyBorder="1" applyAlignment="1">
      <alignment horizontal="center" vertical="center"/>
    </xf>
    <xf numFmtId="0" fontId="5" fillId="0" borderId="11" xfId="6" applyFont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5" fillId="0" borderId="2" xfId="6" applyFont="1" applyBorder="1" applyAlignment="1">
      <alignment horizontal="center" vertical="center"/>
    </xf>
    <xf numFmtId="0" fontId="5" fillId="0" borderId="15" xfId="6" applyFont="1" applyBorder="1" applyAlignment="1">
      <alignment horizontal="center" vertical="center"/>
    </xf>
    <xf numFmtId="0" fontId="28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/>
    </xf>
    <xf numFmtId="0" fontId="8" fillId="0" borderId="11" xfId="10" applyFont="1" applyBorder="1" applyAlignment="1">
      <alignment horizontal="center" vertical="center"/>
    </xf>
    <xf numFmtId="0" fontId="8" fillId="0" borderId="4" xfId="10" applyFont="1" applyBorder="1" applyAlignment="1">
      <alignment horizontal="center" vertical="center"/>
    </xf>
    <xf numFmtId="0" fontId="8" fillId="0" borderId="2" xfId="10" applyFont="1" applyBorder="1" applyAlignment="1">
      <alignment horizontal="center" vertical="center"/>
    </xf>
    <xf numFmtId="0" fontId="8" fillId="0" borderId="15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28" fillId="0" borderId="0" xfId="0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" fillId="0" borderId="0" xfId="10" applyFont="1" applyAlignment="1">
      <alignment horizontal="center" vertical="center"/>
    </xf>
    <xf numFmtId="0" fontId="4" fillId="0" borderId="1" xfId="10" applyFont="1" applyBorder="1" applyAlignment="1">
      <alignment horizontal="right" vertical="center"/>
    </xf>
    <xf numFmtId="0" fontId="2" fillId="0" borderId="0" xfId="13" applyFont="1" applyAlignment="1">
      <alignment horizontal="center" vertical="center"/>
    </xf>
    <xf numFmtId="0" fontId="8" fillId="0" borderId="1" xfId="13" applyFont="1" applyBorder="1" applyAlignment="1">
      <alignment horizontal="right" vertical="center"/>
    </xf>
    <xf numFmtId="0" fontId="8" fillId="0" borderId="5" xfId="13" applyFont="1" applyBorder="1" applyAlignment="1">
      <alignment horizontal="center" vertical="center"/>
    </xf>
    <xf numFmtId="0" fontId="8" fillId="0" borderId="8" xfId="13" applyFont="1" applyBorder="1" applyAlignment="1">
      <alignment horizontal="center" vertical="center"/>
    </xf>
    <xf numFmtId="0" fontId="8" fillId="0" borderId="4" xfId="13" applyFont="1" applyBorder="1" applyAlignment="1">
      <alignment horizontal="center" vertical="center"/>
    </xf>
    <xf numFmtId="0" fontId="8" fillId="0" borderId="15" xfId="13" applyFont="1" applyBorder="1" applyAlignment="1">
      <alignment horizontal="center" vertical="center"/>
    </xf>
    <xf numFmtId="0" fontId="8" fillId="0" borderId="2" xfId="13" applyFont="1" applyBorder="1" applyAlignment="1">
      <alignment horizontal="center" vertical="center"/>
    </xf>
    <xf numFmtId="57" fontId="8" fillId="0" borderId="4" xfId="13" applyNumberFormat="1" applyFont="1" applyBorder="1" applyAlignment="1">
      <alignment horizontal="center" vertical="center"/>
    </xf>
    <xf numFmtId="57" fontId="8" fillId="0" borderId="15" xfId="13" applyNumberFormat="1" applyFont="1" applyBorder="1" applyAlignment="1">
      <alignment horizontal="center" vertical="center"/>
    </xf>
    <xf numFmtId="0" fontId="1" fillId="0" borderId="0" xfId="2" applyFont="1" applyBorder="1" applyAlignment="1">
      <alignment horizontal="center"/>
    </xf>
    <xf numFmtId="0" fontId="5" fillId="0" borderId="1" xfId="2" applyFont="1" applyBorder="1" applyAlignment="1">
      <alignment horizontal="right"/>
    </xf>
    <xf numFmtId="0" fontId="5" fillId="0" borderId="5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wrapText="1"/>
    </xf>
    <xf numFmtId="0" fontId="5" fillId="0" borderId="14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17" applyFont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2" fillId="0" borderId="0" xfId="17" applyFont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5" fillId="0" borderId="8" xfId="2" applyFont="1" applyBorder="1" applyAlignment="1">
      <alignment vertical="center"/>
    </xf>
    <xf numFmtId="0" fontId="18" fillId="0" borderId="0" xfId="2" applyFont="1" applyBorder="1" applyAlignment="1">
      <alignment horizontal="left" vertical="center"/>
    </xf>
    <xf numFmtId="0" fontId="26" fillId="0" borderId="0" xfId="2" applyFont="1" applyAlignment="1">
      <alignment horizontal="center" vertical="center"/>
    </xf>
    <xf numFmtId="0" fontId="18" fillId="0" borderId="5" xfId="2" applyFont="1" applyBorder="1" applyAlignment="1">
      <alignment horizontal="center" vertical="center"/>
    </xf>
  </cellXfs>
  <cellStyles count="34">
    <cellStyle name="常规" xfId="0" builtinId="0"/>
    <cellStyle name="常规 2" xfId="17"/>
    <cellStyle name="常规 2 2" xfId="2"/>
    <cellStyle name="常规 2 2 2" xfId="20"/>
    <cellStyle name="常规 2 2 3" xfId="29"/>
    <cellStyle name="常规 2 3" xfId="13"/>
    <cellStyle name="常规 2 3 2" xfId="25"/>
    <cellStyle name="常规 2 3 3" xfId="33"/>
    <cellStyle name="常规 3" xfId="4"/>
    <cellStyle name="常规 3 2" xfId="22"/>
    <cellStyle name="常规 3 3" xfId="30"/>
    <cellStyle name="常规 4" xfId="28"/>
    <cellStyle name="常规 5" xfId="10"/>
    <cellStyle name="常规 5 2" xfId="24"/>
    <cellStyle name="常规 5 3" xfId="32"/>
    <cellStyle name="常规 6" xfId="6"/>
    <cellStyle name="常规 6 2" xfId="18"/>
    <cellStyle name="常规 6 3" xfId="27"/>
    <cellStyle name="常规 7" xfId="8"/>
    <cellStyle name="常规 7 2" xfId="23"/>
    <cellStyle name="常规 7 3" xfId="31"/>
    <cellStyle name="常规 8" xfId="9"/>
    <cellStyle name="常规 8 2" xfId="19"/>
    <cellStyle name="常规 8 3" xfId="26"/>
    <cellStyle name="常规_Sheet1" xfId="12"/>
    <cellStyle name="常规_Sheet1_1" xfId="7"/>
    <cellStyle name="常规_Sheet1_1_给张局" xfId="16"/>
    <cellStyle name="常规_Sheet2" xfId="14"/>
    <cellStyle name="常规_Sheet3" xfId="15"/>
    <cellStyle name="常规_Sheet4" xfId="5"/>
    <cellStyle name="常规_进出口分类" xfId="1"/>
    <cellStyle name="常规_进出口分类 2" xfId="21"/>
    <cellStyle name="常规_年鉴2004-19.经济技术开发区、对比资料" xfId="3"/>
    <cellStyle name="常规_年鉴2004-19.经济技术开发区、对比资料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9992;&#25143;&#30446;&#24405;/&#25105;&#30340;&#25991;&#26723;/Tencent%20Files/93044378/FileRecv/2016&#24180;&#26053;&#28216;&#24180;&#37492;&#25972;&#29702;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国内旅游"/>
      <sheetName val="入境旅游"/>
      <sheetName val="6-16和6-17"/>
    </sheetNames>
    <sheetDataSet>
      <sheetData sheetId="0"/>
      <sheetData sheetId="1">
        <row r="4">
          <cell r="K4">
            <v>613245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N34"/>
  <sheetViews>
    <sheetView topLeftCell="A4" workbookViewId="0">
      <selection activeCell="N4" sqref="N4:N6"/>
    </sheetView>
  </sheetViews>
  <sheetFormatPr defaultRowHeight="13.5"/>
  <cols>
    <col min="1" max="1" width="27.75" customWidth="1"/>
    <col min="2" max="14" width="8.125" customWidth="1"/>
  </cols>
  <sheetData>
    <row r="1" spans="1:14" ht="18.75">
      <c r="A1" s="316" t="s">
        <v>415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</row>
    <row r="2" spans="1:14">
      <c r="A2" s="1"/>
      <c r="B2" s="1"/>
      <c r="C2" s="2"/>
      <c r="D2" s="2"/>
      <c r="E2" s="2"/>
      <c r="F2" s="2"/>
      <c r="G2" s="2"/>
      <c r="H2" s="2"/>
      <c r="I2" s="2"/>
      <c r="J2" s="2"/>
      <c r="M2" s="314" t="s">
        <v>7</v>
      </c>
      <c r="N2" s="314"/>
    </row>
    <row r="3" spans="1:14">
      <c r="A3" s="3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5" t="s">
        <v>19</v>
      </c>
      <c r="M3" s="6" t="s">
        <v>20</v>
      </c>
      <c r="N3" s="6" t="s">
        <v>22</v>
      </c>
    </row>
    <row r="4" spans="1:14">
      <c r="A4" s="7" t="s">
        <v>0</v>
      </c>
      <c r="B4" s="8">
        <v>313945</v>
      </c>
      <c r="C4" s="8">
        <v>1147974</v>
      </c>
      <c r="D4" s="8">
        <v>1507654</v>
      </c>
      <c r="E4" s="8">
        <v>2394433</v>
      </c>
      <c r="F4" s="8">
        <v>3503099</v>
      </c>
      <c r="G4" s="8">
        <v>3429395</v>
      </c>
      <c r="H4" s="8">
        <v>4378414</v>
      </c>
      <c r="I4" s="8">
        <v>4534870</v>
      </c>
      <c r="J4" s="8">
        <v>4780236</v>
      </c>
      <c r="K4" s="9">
        <v>4900713</v>
      </c>
      <c r="L4" s="10">
        <v>5275180</v>
      </c>
      <c r="M4" s="11">
        <v>4938670</v>
      </c>
      <c r="N4" s="192">
        <v>4395669</v>
      </c>
    </row>
    <row r="5" spans="1:14">
      <c r="A5" s="12" t="s">
        <v>1</v>
      </c>
      <c r="B5" s="13">
        <v>196621</v>
      </c>
      <c r="C5" s="13">
        <v>648308</v>
      </c>
      <c r="D5" s="13">
        <v>879877</v>
      </c>
      <c r="E5" s="13">
        <v>1409234</v>
      </c>
      <c r="F5" s="13">
        <v>2064703</v>
      </c>
      <c r="G5" s="13">
        <v>1983380</v>
      </c>
      <c r="H5" s="13">
        <v>2547911</v>
      </c>
      <c r="I5" s="13">
        <v>2669482</v>
      </c>
      <c r="J5" s="13">
        <v>2835914</v>
      </c>
      <c r="K5" s="14">
        <v>2917743</v>
      </c>
      <c r="L5" s="15">
        <v>2940357</v>
      </c>
      <c r="M5" s="16">
        <v>2804476</v>
      </c>
      <c r="N5" s="192">
        <v>2488423</v>
      </c>
    </row>
    <row r="6" spans="1:14">
      <c r="A6" s="12" t="s">
        <v>2</v>
      </c>
      <c r="B6" s="13">
        <v>117324</v>
      </c>
      <c r="C6" s="13">
        <v>499666</v>
      </c>
      <c r="D6" s="13">
        <v>627777</v>
      </c>
      <c r="E6" s="13">
        <v>985199</v>
      </c>
      <c r="F6" s="13">
        <v>1438396</v>
      </c>
      <c r="G6" s="13">
        <v>1446015</v>
      </c>
      <c r="H6" s="13">
        <v>1830503</v>
      </c>
      <c r="I6" s="13">
        <v>1865388</v>
      </c>
      <c r="J6" s="13">
        <v>1944322</v>
      </c>
      <c r="K6" s="13">
        <v>1982970</v>
      </c>
      <c r="L6" s="17">
        <v>2334823</v>
      </c>
      <c r="M6" s="18">
        <v>2134194</v>
      </c>
      <c r="N6" s="192">
        <v>1907246</v>
      </c>
    </row>
    <row r="7" spans="1:14">
      <c r="A7" s="19" t="s">
        <v>408</v>
      </c>
      <c r="B7" s="13">
        <f>B8+B9</f>
        <v>64636</v>
      </c>
      <c r="C7" s="13">
        <f t="shared" ref="C7:L7" si="0">C8+C9</f>
        <v>124564</v>
      </c>
      <c r="D7" s="13">
        <f t="shared" si="0"/>
        <v>141257</v>
      </c>
      <c r="E7" s="13">
        <f t="shared" si="0"/>
        <v>159064</v>
      </c>
      <c r="F7" s="13">
        <f t="shared" si="0"/>
        <v>163770</v>
      </c>
      <c r="G7" s="13">
        <f t="shared" si="0"/>
        <v>147760</v>
      </c>
      <c r="H7" s="13">
        <f t="shared" si="0"/>
        <v>165239</v>
      </c>
      <c r="I7" s="13">
        <f t="shared" si="0"/>
        <v>177736</v>
      </c>
      <c r="J7" s="13">
        <f t="shared" si="0"/>
        <v>180345</v>
      </c>
      <c r="K7" s="13">
        <f t="shared" si="0"/>
        <v>193247</v>
      </c>
      <c r="L7" s="17">
        <f t="shared" si="0"/>
        <v>181416</v>
      </c>
      <c r="M7" s="18">
        <v>172844</v>
      </c>
      <c r="N7" s="192">
        <v>159455</v>
      </c>
    </row>
    <row r="8" spans="1:14">
      <c r="A8" s="12" t="s">
        <v>1</v>
      </c>
      <c r="B8" s="13">
        <v>50926</v>
      </c>
      <c r="C8" s="13">
        <v>107327</v>
      </c>
      <c r="D8" s="13">
        <v>124156</v>
      </c>
      <c r="E8" s="13">
        <v>142086</v>
      </c>
      <c r="F8" s="13">
        <v>147364</v>
      </c>
      <c r="G8" s="13">
        <v>130223</v>
      </c>
      <c r="H8" s="13">
        <v>148263</v>
      </c>
      <c r="I8" s="13">
        <v>162878</v>
      </c>
      <c r="J8" s="13">
        <v>166150</v>
      </c>
      <c r="K8" s="13">
        <v>179235</v>
      </c>
      <c r="L8" s="17">
        <v>167099</v>
      </c>
      <c r="M8" s="18">
        <v>160911</v>
      </c>
      <c r="N8" s="192">
        <v>147077</v>
      </c>
    </row>
    <row r="9" spans="1:14">
      <c r="A9" s="12" t="s">
        <v>2</v>
      </c>
      <c r="B9" s="13">
        <v>13710</v>
      </c>
      <c r="C9" s="13">
        <v>17237</v>
      </c>
      <c r="D9" s="13">
        <v>17101</v>
      </c>
      <c r="E9" s="13">
        <v>16978</v>
      </c>
      <c r="F9" s="13">
        <v>16406</v>
      </c>
      <c r="G9" s="13">
        <v>17537</v>
      </c>
      <c r="H9" s="13">
        <v>16976</v>
      </c>
      <c r="I9" s="13">
        <v>14858</v>
      </c>
      <c r="J9" s="13">
        <v>14195</v>
      </c>
      <c r="K9" s="13">
        <v>14012</v>
      </c>
      <c r="L9" s="17">
        <v>14317</v>
      </c>
      <c r="M9" s="18">
        <v>11933</v>
      </c>
      <c r="N9" s="192">
        <v>12378</v>
      </c>
    </row>
    <row r="10" spans="1:14">
      <c r="A10" s="19" t="s">
        <v>409</v>
      </c>
      <c r="B10" s="13">
        <f>B11+B12</f>
        <v>61690</v>
      </c>
      <c r="C10" s="13">
        <f t="shared" ref="C10:L10" si="1">C11+C12</f>
        <v>275083</v>
      </c>
      <c r="D10" s="13">
        <f t="shared" si="1"/>
        <v>293374</v>
      </c>
      <c r="E10" s="13">
        <f t="shared" si="1"/>
        <v>333648</v>
      </c>
      <c r="F10" s="13">
        <f t="shared" si="1"/>
        <v>397328</v>
      </c>
      <c r="G10" s="13">
        <f t="shared" si="1"/>
        <v>394628</v>
      </c>
      <c r="H10" s="13">
        <f t="shared" si="1"/>
        <v>404978</v>
      </c>
      <c r="I10" s="13">
        <f t="shared" si="1"/>
        <v>495350</v>
      </c>
      <c r="J10" s="13">
        <f t="shared" si="1"/>
        <v>474627</v>
      </c>
      <c r="K10" s="13">
        <f t="shared" si="1"/>
        <v>488815</v>
      </c>
      <c r="L10" s="17">
        <f t="shared" si="1"/>
        <v>519622</v>
      </c>
      <c r="M10" s="18">
        <v>541369</v>
      </c>
      <c r="N10" s="192">
        <v>542367</v>
      </c>
    </row>
    <row r="11" spans="1:14">
      <c r="A11" s="12" t="s">
        <v>1</v>
      </c>
      <c r="B11" s="13">
        <v>36147</v>
      </c>
      <c r="C11" s="13">
        <v>177281</v>
      </c>
      <c r="D11" s="13">
        <v>196855</v>
      </c>
      <c r="E11" s="13">
        <v>214863</v>
      </c>
      <c r="F11" s="13">
        <v>230171</v>
      </c>
      <c r="G11" s="13">
        <v>235453</v>
      </c>
      <c r="H11" s="13">
        <v>248060</v>
      </c>
      <c r="I11" s="13">
        <v>301342</v>
      </c>
      <c r="J11" s="13">
        <v>305452</v>
      </c>
      <c r="K11" s="13">
        <v>304114</v>
      </c>
      <c r="L11" s="17">
        <v>314589</v>
      </c>
      <c r="M11" s="18">
        <v>297607</v>
      </c>
      <c r="N11" s="192">
        <v>314940</v>
      </c>
    </row>
    <row r="12" spans="1:14">
      <c r="A12" s="12" t="s">
        <v>2</v>
      </c>
      <c r="B12" s="13">
        <v>25543</v>
      </c>
      <c r="C12" s="13">
        <v>97802</v>
      </c>
      <c r="D12" s="13">
        <v>96519</v>
      </c>
      <c r="E12" s="13">
        <v>118785</v>
      </c>
      <c r="F12" s="13">
        <v>167157</v>
      </c>
      <c r="G12" s="13">
        <v>159175</v>
      </c>
      <c r="H12" s="13">
        <v>156918</v>
      </c>
      <c r="I12" s="13">
        <v>194008</v>
      </c>
      <c r="J12" s="13">
        <v>169175</v>
      </c>
      <c r="K12" s="13">
        <v>184701</v>
      </c>
      <c r="L12" s="17">
        <v>205033</v>
      </c>
      <c r="M12" s="18">
        <v>243762</v>
      </c>
      <c r="N12" s="192">
        <v>227427</v>
      </c>
    </row>
    <row r="13" spans="1:14">
      <c r="A13" s="19" t="s">
        <v>410</v>
      </c>
      <c r="B13" s="13">
        <f>B14+B15</f>
        <v>76235</v>
      </c>
      <c r="C13" s="13">
        <f t="shared" ref="C13:L13" si="2">C14+C15</f>
        <v>470708</v>
      </c>
      <c r="D13" s="13">
        <f t="shared" si="2"/>
        <v>680055</v>
      </c>
      <c r="E13" s="13">
        <f t="shared" si="2"/>
        <v>1415301</v>
      </c>
      <c r="F13" s="13">
        <f t="shared" si="2"/>
        <v>2391102</v>
      </c>
      <c r="G13" s="13">
        <f t="shared" si="2"/>
        <v>2459132</v>
      </c>
      <c r="H13" s="13">
        <f t="shared" si="2"/>
        <v>3113570</v>
      </c>
      <c r="I13" s="13">
        <f t="shared" si="2"/>
        <v>2993604</v>
      </c>
      <c r="J13" s="13">
        <f t="shared" si="2"/>
        <v>3020294</v>
      </c>
      <c r="K13" s="13">
        <f t="shared" si="2"/>
        <v>3076276</v>
      </c>
      <c r="L13" s="17">
        <f t="shared" si="2"/>
        <v>3570013</v>
      </c>
      <c r="M13" s="18">
        <v>3281125</v>
      </c>
      <c r="N13" s="192">
        <v>2790083</v>
      </c>
    </row>
    <row r="14" spans="1:14">
      <c r="A14" s="12" t="s">
        <v>1</v>
      </c>
      <c r="B14" s="13">
        <v>39853</v>
      </c>
      <c r="C14" s="13">
        <v>226580</v>
      </c>
      <c r="D14" s="13">
        <v>348183</v>
      </c>
      <c r="E14" s="13">
        <v>781591</v>
      </c>
      <c r="F14" s="13">
        <v>1380144</v>
      </c>
      <c r="G14" s="13">
        <v>1413147</v>
      </c>
      <c r="H14" s="13">
        <v>1826696</v>
      </c>
      <c r="I14" s="13">
        <v>1805225</v>
      </c>
      <c r="J14" s="13">
        <v>1823081</v>
      </c>
      <c r="K14" s="13">
        <v>1845012</v>
      </c>
      <c r="L14" s="17">
        <v>1990768</v>
      </c>
      <c r="M14" s="18">
        <v>1860255</v>
      </c>
      <c r="N14" s="192">
        <v>1631824</v>
      </c>
    </row>
    <row r="15" spans="1:14">
      <c r="A15" s="12" t="s">
        <v>2</v>
      </c>
      <c r="B15" s="13">
        <v>36382</v>
      </c>
      <c r="C15" s="13">
        <v>244128</v>
      </c>
      <c r="D15" s="13">
        <v>331872</v>
      </c>
      <c r="E15" s="13">
        <v>633710</v>
      </c>
      <c r="F15" s="13">
        <v>1010958</v>
      </c>
      <c r="G15" s="13">
        <v>1045985</v>
      </c>
      <c r="H15" s="13">
        <v>1286874</v>
      </c>
      <c r="I15" s="13">
        <v>1188379</v>
      </c>
      <c r="J15" s="13">
        <v>1197213</v>
      </c>
      <c r="K15" s="13">
        <v>1231264</v>
      </c>
      <c r="L15" s="17">
        <v>1579245</v>
      </c>
      <c r="M15" s="18">
        <v>1420870</v>
      </c>
      <c r="N15" s="192">
        <v>1398064</v>
      </c>
    </row>
    <row r="16" spans="1:14">
      <c r="A16" s="19" t="s">
        <v>411</v>
      </c>
      <c r="B16" s="13">
        <f>B17+B18</f>
        <v>9374</v>
      </c>
      <c r="C16" s="13">
        <f t="shared" ref="C16:L16" si="3">C17+C18</f>
        <v>210653</v>
      </c>
      <c r="D16" s="13">
        <f t="shared" si="3"/>
        <v>341309</v>
      </c>
      <c r="E16" s="13">
        <f t="shared" si="3"/>
        <v>671941</v>
      </c>
      <c r="F16" s="13">
        <f t="shared" si="3"/>
        <v>1409212</v>
      </c>
      <c r="G16" s="13">
        <f t="shared" si="3"/>
        <v>1511047</v>
      </c>
      <c r="H16" s="13">
        <f t="shared" si="3"/>
        <v>1980864</v>
      </c>
      <c r="I16" s="13">
        <f t="shared" si="3"/>
        <v>1617751</v>
      </c>
      <c r="J16" s="13">
        <f t="shared" si="3"/>
        <v>1647116</v>
      </c>
      <c r="K16" s="13">
        <f t="shared" si="3"/>
        <v>1972148</v>
      </c>
      <c r="L16" s="17">
        <f t="shared" si="3"/>
        <v>2355253</v>
      </c>
      <c r="M16" s="18">
        <v>1925430</v>
      </c>
      <c r="N16" s="192">
        <v>1471763</v>
      </c>
    </row>
    <row r="17" spans="1:14">
      <c r="A17" s="12" t="s">
        <v>1</v>
      </c>
      <c r="B17" s="13">
        <v>2996</v>
      </c>
      <c r="C17" s="13">
        <v>103397</v>
      </c>
      <c r="D17" s="13">
        <v>172032</v>
      </c>
      <c r="E17" s="13">
        <v>316751</v>
      </c>
      <c r="F17" s="13">
        <v>753350</v>
      </c>
      <c r="G17" s="13">
        <v>824476</v>
      </c>
      <c r="H17" s="13">
        <v>1104390</v>
      </c>
      <c r="I17" s="13">
        <v>870688</v>
      </c>
      <c r="J17" s="13">
        <v>805728</v>
      </c>
      <c r="K17" s="13">
        <v>1065358</v>
      </c>
      <c r="L17" s="17">
        <v>1245706</v>
      </c>
      <c r="M17" s="18">
        <v>888592</v>
      </c>
      <c r="N17" s="192">
        <v>643431</v>
      </c>
    </row>
    <row r="18" spans="1:14">
      <c r="A18" s="12" t="s">
        <v>2</v>
      </c>
      <c r="B18" s="13">
        <v>6378</v>
      </c>
      <c r="C18" s="13">
        <v>107256</v>
      </c>
      <c r="D18" s="13">
        <v>169277</v>
      </c>
      <c r="E18" s="13">
        <v>355190</v>
      </c>
      <c r="F18" s="13">
        <v>655862</v>
      </c>
      <c r="G18" s="13">
        <v>686571</v>
      </c>
      <c r="H18" s="13">
        <v>876474</v>
      </c>
      <c r="I18" s="13">
        <v>747063</v>
      </c>
      <c r="J18" s="13">
        <v>841388</v>
      </c>
      <c r="K18" s="13">
        <v>906790</v>
      </c>
      <c r="L18" s="17">
        <v>1109547</v>
      </c>
      <c r="M18" s="18">
        <v>1036838</v>
      </c>
      <c r="N18" s="192">
        <v>828332</v>
      </c>
    </row>
    <row r="19" spans="1:14">
      <c r="A19" s="19" t="s">
        <v>412</v>
      </c>
      <c r="B19" s="13">
        <f>B20+B21</f>
        <v>223680</v>
      </c>
      <c r="C19" s="13">
        <f t="shared" ref="C19:L19" si="4">C20+C21</f>
        <v>888536</v>
      </c>
      <c r="D19" s="13">
        <f t="shared" si="4"/>
        <v>1194821</v>
      </c>
      <c r="E19" s="13">
        <f t="shared" si="4"/>
        <v>2006635</v>
      </c>
      <c r="F19" s="13">
        <f t="shared" si="4"/>
        <v>3003415</v>
      </c>
      <c r="G19" s="13">
        <f t="shared" si="4"/>
        <v>2953259</v>
      </c>
      <c r="H19" s="13">
        <f t="shared" si="4"/>
        <v>3694554</v>
      </c>
      <c r="I19" s="13">
        <f t="shared" si="4"/>
        <v>3584895</v>
      </c>
      <c r="J19" s="13">
        <f t="shared" si="4"/>
        <v>3485924</v>
      </c>
      <c r="K19" s="13">
        <f t="shared" si="4"/>
        <v>3286529</v>
      </c>
      <c r="L19" s="17">
        <f t="shared" si="4"/>
        <v>3766639</v>
      </c>
      <c r="M19" s="18">
        <v>3419790</v>
      </c>
      <c r="N19" s="192">
        <v>3014352</v>
      </c>
    </row>
    <row r="20" spans="1:14">
      <c r="A20" s="12" t="s">
        <v>1</v>
      </c>
      <c r="B20" s="13">
        <v>136632</v>
      </c>
      <c r="C20" s="13">
        <v>461920</v>
      </c>
      <c r="D20" s="13">
        <v>648726</v>
      </c>
      <c r="E20" s="13">
        <v>1117529</v>
      </c>
      <c r="F20" s="13">
        <v>1715035</v>
      </c>
      <c r="G20" s="13">
        <v>1709662</v>
      </c>
      <c r="H20" s="13">
        <v>2170903</v>
      </c>
      <c r="I20" s="13">
        <v>2171239</v>
      </c>
      <c r="J20" s="13">
        <v>2077500</v>
      </c>
      <c r="K20" s="13">
        <v>1967676</v>
      </c>
      <c r="L20" s="17">
        <v>2166132</v>
      </c>
      <c r="M20" s="18">
        <v>1938408</v>
      </c>
      <c r="N20" s="192">
        <v>1793586</v>
      </c>
    </row>
    <row r="21" spans="1:14">
      <c r="A21" s="12" t="s">
        <v>2</v>
      </c>
      <c r="B21" s="13">
        <v>87048</v>
      </c>
      <c r="C21" s="13">
        <v>426616</v>
      </c>
      <c r="D21" s="13">
        <v>546095</v>
      </c>
      <c r="E21" s="13">
        <v>889106</v>
      </c>
      <c r="F21" s="13">
        <v>1288380</v>
      </c>
      <c r="G21" s="13">
        <v>1243597</v>
      </c>
      <c r="H21" s="13">
        <v>1523651</v>
      </c>
      <c r="I21" s="13">
        <v>1413656</v>
      </c>
      <c r="J21" s="13">
        <v>1408424</v>
      </c>
      <c r="K21" s="13">
        <v>1318853</v>
      </c>
      <c r="L21" s="17">
        <v>1600507</v>
      </c>
      <c r="M21" s="18">
        <v>1481382</v>
      </c>
      <c r="N21" s="192">
        <v>1220766</v>
      </c>
    </row>
    <row r="22" spans="1:14">
      <c r="A22" s="19" t="s">
        <v>413</v>
      </c>
      <c r="B22" s="13">
        <f>B23+B24</f>
        <v>145237</v>
      </c>
      <c r="C22" s="13">
        <f t="shared" ref="C22:L22" si="5">C23+C24</f>
        <v>500474</v>
      </c>
      <c r="D22" s="13">
        <f t="shared" si="5"/>
        <v>591589</v>
      </c>
      <c r="E22" s="13">
        <f t="shared" si="5"/>
        <v>741374</v>
      </c>
      <c r="F22" s="13">
        <f t="shared" si="5"/>
        <v>927184</v>
      </c>
      <c r="G22" s="13">
        <f t="shared" si="5"/>
        <v>796902</v>
      </c>
      <c r="H22" s="13">
        <f t="shared" si="5"/>
        <v>1099023</v>
      </c>
      <c r="I22" s="13">
        <f t="shared" si="5"/>
        <v>1374898</v>
      </c>
      <c r="J22" s="13">
        <f t="shared" si="5"/>
        <v>1458605</v>
      </c>
      <c r="K22" s="13">
        <f t="shared" si="5"/>
        <v>1688111</v>
      </c>
      <c r="L22" s="17">
        <f t="shared" si="5"/>
        <v>1598043</v>
      </c>
      <c r="M22" s="18">
        <v>1609322</v>
      </c>
      <c r="N22" s="192">
        <v>1492293</v>
      </c>
    </row>
    <row r="23" spans="1:14">
      <c r="A23" s="12" t="s">
        <v>1</v>
      </c>
      <c r="B23" s="13">
        <v>103215</v>
      </c>
      <c r="C23" s="13">
        <v>296168</v>
      </c>
      <c r="D23" s="13">
        <v>379446</v>
      </c>
      <c r="E23" s="13">
        <v>482558</v>
      </c>
      <c r="F23" s="13">
        <v>555856</v>
      </c>
      <c r="G23" s="13">
        <v>464811</v>
      </c>
      <c r="H23" s="13">
        <v>617881</v>
      </c>
      <c r="I23" s="13">
        <v>801545</v>
      </c>
      <c r="J23" s="13">
        <v>939851</v>
      </c>
      <c r="K23" s="13">
        <v>1122785</v>
      </c>
      <c r="L23" s="17">
        <v>928821</v>
      </c>
      <c r="M23" s="18">
        <v>1057219</v>
      </c>
      <c r="N23" s="192">
        <v>908211</v>
      </c>
    </row>
    <row r="24" spans="1:14">
      <c r="A24" s="12" t="s">
        <v>2</v>
      </c>
      <c r="B24" s="13">
        <v>42022</v>
      </c>
      <c r="C24" s="13">
        <v>204306</v>
      </c>
      <c r="D24" s="13">
        <v>212143</v>
      </c>
      <c r="E24" s="13">
        <v>258816</v>
      </c>
      <c r="F24" s="13">
        <v>371328</v>
      </c>
      <c r="G24" s="13">
        <v>332091</v>
      </c>
      <c r="H24" s="13">
        <v>481142</v>
      </c>
      <c r="I24" s="13">
        <v>573353</v>
      </c>
      <c r="J24" s="13">
        <v>518754</v>
      </c>
      <c r="K24" s="13">
        <v>565326</v>
      </c>
      <c r="L24" s="17">
        <v>669222</v>
      </c>
      <c r="M24" s="18">
        <v>552103</v>
      </c>
      <c r="N24" s="192">
        <v>584083</v>
      </c>
    </row>
    <row r="25" spans="1:14">
      <c r="A25" s="19" t="s">
        <v>414</v>
      </c>
      <c r="B25" s="13">
        <f>B26+B27</f>
        <v>156767</v>
      </c>
      <c r="C25" s="13">
        <f t="shared" ref="C25:L25" si="6">C26+C27</f>
        <v>596525</v>
      </c>
      <c r="D25" s="13">
        <f t="shared" si="6"/>
        <v>855525</v>
      </c>
      <c r="E25" s="13">
        <f t="shared" si="6"/>
        <v>1584774</v>
      </c>
      <c r="F25" s="13">
        <f t="shared" si="6"/>
        <v>2461024</v>
      </c>
      <c r="G25" s="13">
        <f t="shared" si="6"/>
        <v>2479526</v>
      </c>
      <c r="H25" s="13">
        <f t="shared" si="6"/>
        <v>3022440</v>
      </c>
      <c r="I25" s="13">
        <f t="shared" si="6"/>
        <v>2856849</v>
      </c>
      <c r="J25" s="13">
        <f t="shared" si="6"/>
        <v>2737030</v>
      </c>
      <c r="K25" s="13">
        <f t="shared" si="6"/>
        <v>2555827</v>
      </c>
      <c r="L25" s="17">
        <f t="shared" si="6"/>
        <v>3111778</v>
      </c>
      <c r="M25" s="18">
        <v>2731384</v>
      </c>
      <c r="N25" s="192">
        <v>2284372</v>
      </c>
    </row>
    <row r="26" spans="1:14">
      <c r="A26" s="12" t="s">
        <v>1</v>
      </c>
      <c r="B26" s="13">
        <v>93314</v>
      </c>
      <c r="C26" s="13">
        <v>352048</v>
      </c>
      <c r="D26" s="13">
        <v>499666</v>
      </c>
      <c r="E26" s="13">
        <v>921612</v>
      </c>
      <c r="F26" s="13">
        <v>1481531</v>
      </c>
      <c r="G26" s="13">
        <v>1493821</v>
      </c>
      <c r="H26" s="13">
        <v>1884999</v>
      </c>
      <c r="I26" s="13">
        <v>1822747</v>
      </c>
      <c r="J26" s="13">
        <v>1705700</v>
      </c>
      <c r="K26" s="13">
        <v>1546010</v>
      </c>
      <c r="L26" s="17">
        <v>1804736</v>
      </c>
      <c r="M26" s="18">
        <v>1577897</v>
      </c>
      <c r="N26" s="192">
        <v>1414129</v>
      </c>
    </row>
    <row r="27" spans="1:14">
      <c r="A27" s="12" t="s">
        <v>2</v>
      </c>
      <c r="B27" s="13">
        <v>63453</v>
      </c>
      <c r="C27" s="13">
        <v>244477</v>
      </c>
      <c r="D27" s="13">
        <v>355859</v>
      </c>
      <c r="E27" s="13">
        <v>663162</v>
      </c>
      <c r="F27" s="13">
        <v>979493</v>
      </c>
      <c r="G27" s="13">
        <v>985705</v>
      </c>
      <c r="H27" s="13">
        <v>1137441</v>
      </c>
      <c r="I27" s="13">
        <v>1034102</v>
      </c>
      <c r="J27" s="13">
        <v>1031330</v>
      </c>
      <c r="K27" s="13">
        <v>1009817</v>
      </c>
      <c r="L27" s="17">
        <v>1307042</v>
      </c>
      <c r="M27" s="18">
        <v>1153487</v>
      </c>
      <c r="N27" s="192">
        <v>870243</v>
      </c>
    </row>
    <row r="28" spans="1:14">
      <c r="A28" s="19" t="s">
        <v>21</v>
      </c>
      <c r="B28" s="13">
        <f>B29+B30</f>
        <v>85375</v>
      </c>
      <c r="C28" s="13">
        <f t="shared" ref="C28:L28" si="7">C29+C30</f>
        <v>132003</v>
      </c>
      <c r="D28" s="13">
        <f t="shared" si="7"/>
        <v>146918</v>
      </c>
      <c r="E28" s="13">
        <f t="shared" si="7"/>
        <v>167807</v>
      </c>
      <c r="F28" s="13">
        <f t="shared" si="7"/>
        <v>1023841</v>
      </c>
      <c r="G28" s="13">
        <f t="shared" si="7"/>
        <v>218096</v>
      </c>
      <c r="H28" s="13">
        <f t="shared" si="7"/>
        <v>239662</v>
      </c>
      <c r="I28" s="13">
        <f t="shared" si="7"/>
        <v>282666</v>
      </c>
      <c r="J28" s="13">
        <f t="shared" si="7"/>
        <v>290528</v>
      </c>
      <c r="K28" s="13">
        <f t="shared" si="7"/>
        <v>299255</v>
      </c>
      <c r="L28" s="17">
        <f t="shared" si="7"/>
        <v>280395</v>
      </c>
      <c r="M28" s="18">
        <v>252618</v>
      </c>
      <c r="N28" s="192">
        <v>230161</v>
      </c>
    </row>
    <row r="29" spans="1:14">
      <c r="A29" s="12" t="s">
        <v>5</v>
      </c>
      <c r="B29" s="13">
        <v>49418</v>
      </c>
      <c r="C29" s="13">
        <v>79917</v>
      </c>
      <c r="D29" s="13">
        <v>91875</v>
      </c>
      <c r="E29" s="13">
        <v>101917</v>
      </c>
      <c r="F29" s="13">
        <v>115822</v>
      </c>
      <c r="G29" s="13">
        <v>148098</v>
      </c>
      <c r="H29" s="13">
        <v>152657</v>
      </c>
      <c r="I29" s="13">
        <v>173355</v>
      </c>
      <c r="J29" s="13">
        <v>177866</v>
      </c>
      <c r="K29" s="13">
        <v>185867</v>
      </c>
      <c r="L29" s="17">
        <v>167733</v>
      </c>
      <c r="M29" s="18">
        <v>160500</v>
      </c>
      <c r="N29" s="192">
        <v>145701</v>
      </c>
    </row>
    <row r="30" spans="1:14">
      <c r="A30" s="12" t="s">
        <v>3</v>
      </c>
      <c r="B30" s="13">
        <v>35957</v>
      </c>
      <c r="C30" s="13">
        <v>52086</v>
      </c>
      <c r="D30" s="13">
        <v>55043</v>
      </c>
      <c r="E30" s="13">
        <v>65890</v>
      </c>
      <c r="F30" s="13">
        <v>908019</v>
      </c>
      <c r="G30" s="13">
        <v>69998</v>
      </c>
      <c r="H30" s="13">
        <v>87005</v>
      </c>
      <c r="I30" s="13">
        <v>109311</v>
      </c>
      <c r="J30" s="13">
        <v>112662</v>
      </c>
      <c r="K30" s="13">
        <v>113388</v>
      </c>
      <c r="L30" s="17">
        <v>112662</v>
      </c>
      <c r="M30" s="18">
        <v>92118</v>
      </c>
      <c r="N30" s="192">
        <v>84460</v>
      </c>
    </row>
    <row r="31" spans="1:14">
      <c r="A31" s="19" t="s">
        <v>4</v>
      </c>
      <c r="B31" s="13">
        <f>B32+B33</f>
        <v>71392</v>
      </c>
      <c r="C31" s="13">
        <f t="shared" ref="C31:L31" si="8">C32+C33</f>
        <v>464521</v>
      </c>
      <c r="D31" s="13">
        <f t="shared" si="8"/>
        <v>708607</v>
      </c>
      <c r="E31" s="13">
        <f t="shared" si="8"/>
        <v>1416967</v>
      </c>
      <c r="F31" s="13">
        <f t="shared" si="8"/>
        <v>2273728</v>
      </c>
      <c r="G31" s="13">
        <f t="shared" si="8"/>
        <v>2261428</v>
      </c>
      <c r="H31" s="13">
        <f t="shared" si="8"/>
        <v>2783683</v>
      </c>
      <c r="I31" s="13">
        <f t="shared" si="8"/>
        <v>2574474</v>
      </c>
      <c r="J31" s="13">
        <f t="shared" si="8"/>
        <v>2728967</v>
      </c>
      <c r="K31" s="13">
        <f t="shared" si="8"/>
        <v>2286347</v>
      </c>
      <c r="L31" s="17">
        <f t="shared" si="8"/>
        <v>2832218</v>
      </c>
      <c r="M31" s="18">
        <v>2478766</v>
      </c>
      <c r="N31" s="192">
        <v>2054211</v>
      </c>
    </row>
    <row r="32" spans="1:14">
      <c r="A32" s="12" t="s">
        <v>5</v>
      </c>
      <c r="B32" s="13">
        <v>43896</v>
      </c>
      <c r="C32" s="13">
        <v>272131</v>
      </c>
      <c r="D32" s="13">
        <v>407791</v>
      </c>
      <c r="E32" s="13">
        <v>819695</v>
      </c>
      <c r="F32" s="13">
        <v>1365709</v>
      </c>
      <c r="G32" s="13">
        <v>1345722</v>
      </c>
      <c r="H32" s="13">
        <v>1732542</v>
      </c>
      <c r="I32" s="13">
        <v>1649568</v>
      </c>
      <c r="J32" s="13">
        <v>1534002</v>
      </c>
      <c r="K32" s="13">
        <v>1389891</v>
      </c>
      <c r="L32" s="17">
        <v>1637253</v>
      </c>
      <c r="M32" s="18">
        <v>1417397</v>
      </c>
      <c r="N32" s="192">
        <v>1268428</v>
      </c>
    </row>
    <row r="33" spans="1:14">
      <c r="A33" s="20" t="s">
        <v>3</v>
      </c>
      <c r="B33" s="21">
        <v>27496</v>
      </c>
      <c r="C33" s="21">
        <v>192390</v>
      </c>
      <c r="D33" s="21">
        <v>300816</v>
      </c>
      <c r="E33" s="21">
        <v>597272</v>
      </c>
      <c r="F33" s="21">
        <v>908019</v>
      </c>
      <c r="G33" s="21">
        <v>915706</v>
      </c>
      <c r="H33" s="21">
        <v>1051141</v>
      </c>
      <c r="I33" s="21">
        <v>924906</v>
      </c>
      <c r="J33" s="21">
        <v>1194965</v>
      </c>
      <c r="K33" s="21">
        <v>896456</v>
      </c>
      <c r="L33" s="22">
        <v>1194965</v>
      </c>
      <c r="M33" s="23">
        <v>1061369</v>
      </c>
      <c r="N33" s="291">
        <v>785783</v>
      </c>
    </row>
    <row r="34" spans="1:14">
      <c r="A34" s="315" t="s">
        <v>6</v>
      </c>
      <c r="B34" s="315"/>
    </row>
  </sheetData>
  <mergeCells count="3">
    <mergeCell ref="M2:N2"/>
    <mergeCell ref="A34:B34"/>
    <mergeCell ref="A1:N1"/>
  </mergeCells>
  <phoneticPr fontId="3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L22"/>
  <sheetViews>
    <sheetView zoomScaleNormal="100" workbookViewId="0">
      <selection activeCell="E13" sqref="E13"/>
    </sheetView>
  </sheetViews>
  <sheetFormatPr defaultRowHeight="13.5"/>
  <cols>
    <col min="1" max="1" width="20.375" customWidth="1"/>
    <col min="12" max="12" width="9" style="169"/>
  </cols>
  <sheetData>
    <row r="1" spans="1:11" ht="18.75">
      <c r="A1" s="349" t="s">
        <v>187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</row>
    <row r="2" spans="1:11" ht="18.75" customHeight="1">
      <c r="A2" s="100"/>
      <c r="B2" s="101"/>
      <c r="C2" s="102"/>
      <c r="D2" s="101"/>
      <c r="E2" s="101"/>
      <c r="F2" s="101"/>
      <c r="G2" s="101"/>
      <c r="H2" s="101"/>
      <c r="I2" s="101"/>
      <c r="J2" s="350" t="s">
        <v>93</v>
      </c>
      <c r="K2" s="350"/>
    </row>
    <row r="3" spans="1:11" ht="16.5" customHeight="1">
      <c r="A3" s="351" t="s">
        <v>188</v>
      </c>
      <c r="B3" s="353" t="s">
        <v>202</v>
      </c>
      <c r="C3" s="354"/>
      <c r="D3" s="354"/>
      <c r="E3" s="355"/>
      <c r="F3" s="356" t="s">
        <v>189</v>
      </c>
      <c r="G3" s="357"/>
      <c r="H3" s="353" t="s">
        <v>190</v>
      </c>
      <c r="I3" s="355"/>
      <c r="J3" s="353" t="s">
        <v>191</v>
      </c>
      <c r="K3" s="354"/>
    </row>
    <row r="4" spans="1:11" ht="25.5">
      <c r="A4" s="352"/>
      <c r="B4" s="103" t="s">
        <v>192</v>
      </c>
      <c r="C4" s="103" t="s">
        <v>193</v>
      </c>
      <c r="D4" s="103" t="s">
        <v>194</v>
      </c>
      <c r="E4" s="103" t="s">
        <v>195</v>
      </c>
      <c r="F4" s="104" t="s">
        <v>22</v>
      </c>
      <c r="G4" s="91" t="s">
        <v>203</v>
      </c>
      <c r="H4" s="104" t="s">
        <v>22</v>
      </c>
      <c r="I4" s="91" t="s">
        <v>203</v>
      </c>
      <c r="J4" s="273" t="s">
        <v>22</v>
      </c>
      <c r="K4" s="92" t="s">
        <v>203</v>
      </c>
    </row>
    <row r="5" spans="1:11" ht="20.100000000000001" customHeight="1">
      <c r="A5" s="105" t="s">
        <v>196</v>
      </c>
      <c r="B5" s="106">
        <v>13822</v>
      </c>
      <c r="C5" s="107">
        <v>5718884</v>
      </c>
      <c r="D5" s="107">
        <v>3208799</v>
      </c>
      <c r="E5" s="107">
        <v>3077</v>
      </c>
      <c r="F5" s="106">
        <v>232</v>
      </c>
      <c r="G5" s="175">
        <v>3.5714285714285801</v>
      </c>
      <c r="H5" s="106">
        <v>325036</v>
      </c>
      <c r="I5" s="175">
        <v>13.5358122151003</v>
      </c>
      <c r="J5" s="109">
        <v>206173</v>
      </c>
      <c r="K5" s="274">
        <v>7.58461265511015</v>
      </c>
    </row>
    <row r="6" spans="1:11" ht="20.100000000000001" customHeight="1">
      <c r="A6" s="108" t="s">
        <v>434</v>
      </c>
      <c r="B6" s="109">
        <v>13755</v>
      </c>
      <c r="C6" s="109">
        <v>5411793</v>
      </c>
      <c r="D6" s="109">
        <v>2970751</v>
      </c>
      <c r="E6" s="109"/>
      <c r="F6" s="109">
        <v>232</v>
      </c>
      <c r="G6" s="176">
        <v>3.5714285714285801</v>
      </c>
      <c r="H6" s="109">
        <v>325036</v>
      </c>
      <c r="I6" s="176">
        <v>13.5358122151003</v>
      </c>
      <c r="J6" s="109">
        <v>206173</v>
      </c>
      <c r="K6" s="275">
        <v>7.58461265511015</v>
      </c>
    </row>
    <row r="7" spans="1:11" ht="20.100000000000001" customHeight="1">
      <c r="A7" s="110" t="s">
        <v>197</v>
      </c>
      <c r="B7" s="109">
        <v>12697</v>
      </c>
      <c r="C7" s="109">
        <v>5314233</v>
      </c>
      <c r="D7" s="109">
        <v>2863244</v>
      </c>
      <c r="E7" s="111"/>
      <c r="F7" s="109">
        <v>232</v>
      </c>
      <c r="G7" s="176">
        <v>3.5714285714285801</v>
      </c>
      <c r="H7" s="109">
        <v>325036</v>
      </c>
      <c r="I7" s="176">
        <v>13.5358122151003</v>
      </c>
      <c r="J7" s="109">
        <v>206173</v>
      </c>
      <c r="K7" s="275">
        <v>7.58461265511015</v>
      </c>
    </row>
    <row r="8" spans="1:11" ht="20.100000000000001" customHeight="1">
      <c r="A8" s="112" t="s">
        <v>431</v>
      </c>
      <c r="B8" s="109">
        <v>5698</v>
      </c>
      <c r="C8" s="109">
        <v>1330629</v>
      </c>
      <c r="D8" s="109">
        <v>1004432</v>
      </c>
      <c r="E8" s="109"/>
      <c r="F8" s="109">
        <v>54</v>
      </c>
      <c r="G8" s="271">
        <v>-15.625</v>
      </c>
      <c r="H8" s="109">
        <v>82083</v>
      </c>
      <c r="I8" s="176">
        <v>63.0313021371256</v>
      </c>
      <c r="J8" s="109">
        <v>88057</v>
      </c>
      <c r="K8" s="275">
        <v>31.956182940718101</v>
      </c>
    </row>
    <row r="9" spans="1:11" ht="20.100000000000001" customHeight="1">
      <c r="A9" s="112" t="s">
        <v>432</v>
      </c>
      <c r="B9" s="109">
        <v>372</v>
      </c>
      <c r="C9" s="109">
        <v>184990</v>
      </c>
      <c r="D9" s="109">
        <v>65268</v>
      </c>
      <c r="E9" s="109"/>
      <c r="F9" s="109">
        <v>4</v>
      </c>
      <c r="G9" s="179"/>
      <c r="H9" s="109">
        <v>44342</v>
      </c>
      <c r="I9" s="272">
        <v>38458.260869565202</v>
      </c>
      <c r="J9" s="109">
        <v>97</v>
      </c>
      <c r="K9" s="275"/>
    </row>
    <row r="10" spans="1:11" ht="20.100000000000001" customHeight="1">
      <c r="A10" s="113" t="s">
        <v>445</v>
      </c>
      <c r="B10" s="109">
        <v>6622</v>
      </c>
      <c r="C10" s="109">
        <v>3786576</v>
      </c>
      <c r="D10" s="109">
        <v>1774602</v>
      </c>
      <c r="E10" s="109"/>
      <c r="F10" s="109">
        <v>174</v>
      </c>
      <c r="G10" s="176">
        <v>9.4339622641509404</v>
      </c>
      <c r="H10" s="109">
        <v>197989</v>
      </c>
      <c r="I10" s="271">
        <v>-15.8231507699634</v>
      </c>
      <c r="J10" s="109">
        <v>117651</v>
      </c>
      <c r="K10" s="276">
        <v>-4.18285323364851</v>
      </c>
    </row>
    <row r="11" spans="1:11" ht="20.100000000000001" customHeight="1">
      <c r="A11" s="112" t="s">
        <v>433</v>
      </c>
      <c r="B11" s="109">
        <v>5</v>
      </c>
      <c r="C11" s="109">
        <v>12038</v>
      </c>
      <c r="D11" s="109">
        <v>18141</v>
      </c>
      <c r="E11" s="109"/>
      <c r="F11" s="109"/>
      <c r="G11" s="176"/>
      <c r="H11" s="109">
        <v>622</v>
      </c>
      <c r="I11" s="176">
        <v>0.97402597402598301</v>
      </c>
      <c r="J11" s="109">
        <v>367</v>
      </c>
      <c r="K11" s="276">
        <v>-72.175890826383593</v>
      </c>
    </row>
    <row r="12" spans="1:11" ht="20.100000000000001" customHeight="1">
      <c r="A12" s="113" t="s">
        <v>446</v>
      </c>
      <c r="B12" s="111"/>
      <c r="C12" s="111"/>
      <c r="D12" s="111"/>
      <c r="E12" s="111"/>
      <c r="F12" s="111"/>
      <c r="G12" s="177"/>
      <c r="H12" s="111"/>
      <c r="I12" s="177"/>
      <c r="J12" s="111"/>
      <c r="K12" s="277"/>
    </row>
    <row r="13" spans="1:11" ht="20.100000000000001" customHeight="1">
      <c r="A13" s="110" t="s">
        <v>198</v>
      </c>
      <c r="B13" s="109">
        <v>1058</v>
      </c>
      <c r="C13" s="109">
        <v>97560</v>
      </c>
      <c r="D13" s="109">
        <v>107507</v>
      </c>
      <c r="E13" s="109"/>
      <c r="F13" s="109"/>
      <c r="G13" s="176"/>
      <c r="H13" s="109"/>
      <c r="I13" s="176"/>
      <c r="J13" s="109"/>
      <c r="K13" s="275"/>
    </row>
    <row r="14" spans="1:11" ht="20.100000000000001" customHeight="1">
      <c r="A14" s="108" t="s">
        <v>447</v>
      </c>
      <c r="B14" s="109">
        <v>123</v>
      </c>
      <c r="C14" s="109">
        <v>78622</v>
      </c>
      <c r="D14" s="109">
        <v>90673</v>
      </c>
      <c r="E14" s="109"/>
      <c r="F14" s="109"/>
      <c r="G14" s="176"/>
      <c r="H14" s="109"/>
      <c r="I14" s="176"/>
      <c r="J14" s="109"/>
      <c r="K14" s="275"/>
    </row>
    <row r="15" spans="1:11" ht="20.100000000000001" customHeight="1">
      <c r="A15" s="108" t="s">
        <v>448</v>
      </c>
      <c r="B15" s="109">
        <v>874</v>
      </c>
      <c r="C15" s="109">
        <v>5866</v>
      </c>
      <c r="D15" s="109">
        <v>3488</v>
      </c>
      <c r="E15" s="109"/>
      <c r="F15" s="109"/>
      <c r="G15" s="176"/>
      <c r="H15" s="109"/>
      <c r="I15" s="176"/>
      <c r="J15" s="109"/>
      <c r="K15" s="275"/>
    </row>
    <row r="16" spans="1:11" ht="20.100000000000001" customHeight="1">
      <c r="A16" s="110" t="s">
        <v>429</v>
      </c>
      <c r="B16" s="109"/>
      <c r="C16" s="109">
        <v>7225</v>
      </c>
      <c r="D16" s="109">
        <v>7225</v>
      </c>
      <c r="E16" s="109"/>
      <c r="F16" s="109"/>
      <c r="G16" s="176"/>
      <c r="H16" s="109"/>
      <c r="I16" s="176"/>
      <c r="J16" s="109"/>
      <c r="K16" s="275"/>
    </row>
    <row r="17" spans="1:11" ht="20.100000000000001" customHeight="1">
      <c r="A17" s="110" t="s">
        <v>430</v>
      </c>
      <c r="B17" s="109">
        <v>61</v>
      </c>
      <c r="C17" s="109">
        <v>5847</v>
      </c>
      <c r="D17" s="109">
        <v>6121</v>
      </c>
      <c r="E17" s="109"/>
      <c r="F17" s="109"/>
      <c r="G17" s="176"/>
      <c r="H17" s="109"/>
      <c r="I17" s="176"/>
      <c r="J17" s="109"/>
      <c r="K17" s="275"/>
    </row>
    <row r="18" spans="1:11" ht="20.100000000000001" customHeight="1">
      <c r="A18" s="112" t="s">
        <v>435</v>
      </c>
      <c r="B18" s="109"/>
      <c r="C18" s="109">
        <v>265961</v>
      </c>
      <c r="D18" s="109">
        <v>202008</v>
      </c>
      <c r="E18" s="109"/>
      <c r="F18" s="109"/>
      <c r="G18" s="176"/>
      <c r="H18" s="109"/>
      <c r="I18" s="176"/>
      <c r="J18" s="109"/>
      <c r="K18" s="275"/>
    </row>
    <row r="19" spans="1:11" ht="20.100000000000001" customHeight="1">
      <c r="A19" s="108" t="s">
        <v>436</v>
      </c>
      <c r="B19" s="109">
        <v>67</v>
      </c>
      <c r="C19" s="109">
        <v>41130</v>
      </c>
      <c r="D19" s="109">
        <v>36040</v>
      </c>
      <c r="E19" s="109"/>
      <c r="F19" s="109"/>
      <c r="G19" s="176"/>
      <c r="H19" s="109"/>
      <c r="I19" s="176"/>
      <c r="J19" s="109"/>
      <c r="K19" s="275"/>
    </row>
    <row r="20" spans="1:11" ht="20.100000000000001" customHeight="1">
      <c r="A20" s="108" t="s">
        <v>199</v>
      </c>
      <c r="B20" s="109">
        <v>1301</v>
      </c>
      <c r="C20" s="109">
        <v>2552012</v>
      </c>
      <c r="D20" s="109"/>
      <c r="E20" s="109"/>
      <c r="F20" s="109">
        <v>45</v>
      </c>
      <c r="G20" s="271">
        <v>-18.181818181818201</v>
      </c>
      <c r="H20" s="109">
        <v>148705</v>
      </c>
      <c r="I20" s="176">
        <v>10.165724572724001</v>
      </c>
      <c r="J20" s="109"/>
      <c r="K20" s="275"/>
    </row>
    <row r="21" spans="1:11" ht="20.100000000000001" customHeight="1">
      <c r="A21" s="108" t="s">
        <v>200</v>
      </c>
      <c r="B21" s="109">
        <v>3531</v>
      </c>
      <c r="C21" s="109">
        <v>882173</v>
      </c>
      <c r="D21" s="109"/>
      <c r="E21" s="109"/>
      <c r="F21" s="109">
        <v>75</v>
      </c>
      <c r="G21" s="271">
        <v>-54.545454545454497</v>
      </c>
      <c r="H21" s="109">
        <v>58177</v>
      </c>
      <c r="I21" s="271">
        <v>-13.4116211228196</v>
      </c>
      <c r="J21" s="109"/>
      <c r="K21" s="275"/>
    </row>
    <row r="22" spans="1:11" ht="20.100000000000001" customHeight="1">
      <c r="A22" s="114" t="s">
        <v>201</v>
      </c>
      <c r="B22" s="115">
        <v>364</v>
      </c>
      <c r="C22" s="115"/>
      <c r="D22" s="115"/>
      <c r="E22" s="115"/>
      <c r="F22" s="115"/>
      <c r="G22" s="178"/>
      <c r="H22" s="115"/>
      <c r="I22" s="178"/>
      <c r="J22" s="115"/>
      <c r="K22" s="278"/>
    </row>
  </sheetData>
  <mergeCells count="7">
    <mergeCell ref="A1:K1"/>
    <mergeCell ref="J2:K2"/>
    <mergeCell ref="A3:A4"/>
    <mergeCell ref="B3:E3"/>
    <mergeCell ref="F3:G3"/>
    <mergeCell ref="H3:I3"/>
    <mergeCell ref="J3:K3"/>
  </mergeCells>
  <phoneticPr fontId="3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02"/>
  <sheetViews>
    <sheetView workbookViewId="0">
      <selection activeCell="D83" sqref="D83"/>
    </sheetView>
  </sheetViews>
  <sheetFormatPr defaultRowHeight="13.5"/>
  <cols>
    <col min="1" max="1" width="16.625" customWidth="1"/>
  </cols>
  <sheetData>
    <row r="1" spans="1:8" ht="18.75">
      <c r="A1" s="358" t="s">
        <v>204</v>
      </c>
      <c r="B1" s="358"/>
      <c r="C1" s="358"/>
      <c r="D1" s="358"/>
      <c r="E1" s="358"/>
      <c r="F1" s="358"/>
      <c r="G1" s="358"/>
    </row>
    <row r="2" spans="1:8">
      <c r="A2" s="116"/>
      <c r="B2" s="117"/>
      <c r="C2" s="117"/>
      <c r="D2" s="117"/>
      <c r="E2" s="117"/>
      <c r="F2" s="359" t="s">
        <v>205</v>
      </c>
      <c r="G2" s="359"/>
    </row>
    <row r="3" spans="1:8">
      <c r="A3" s="360" t="s">
        <v>206</v>
      </c>
      <c r="B3" s="362" t="s">
        <v>190</v>
      </c>
      <c r="C3" s="362"/>
      <c r="D3" s="362"/>
      <c r="E3" s="363"/>
      <c r="F3" s="364" t="s">
        <v>207</v>
      </c>
      <c r="G3" s="362"/>
    </row>
    <row r="4" spans="1:8">
      <c r="A4" s="361"/>
      <c r="B4" s="365" t="s">
        <v>202</v>
      </c>
      <c r="C4" s="365"/>
      <c r="D4" s="366" t="s">
        <v>22</v>
      </c>
      <c r="E4" s="366"/>
      <c r="F4" s="367" t="s">
        <v>202</v>
      </c>
      <c r="G4" s="368" t="s">
        <v>22</v>
      </c>
      <c r="H4" s="169"/>
    </row>
    <row r="5" spans="1:8">
      <c r="A5" s="361"/>
      <c r="B5" s="180" t="s">
        <v>208</v>
      </c>
      <c r="C5" s="180" t="s">
        <v>209</v>
      </c>
      <c r="D5" s="180" t="s">
        <v>208</v>
      </c>
      <c r="E5" s="180" t="s">
        <v>209</v>
      </c>
      <c r="F5" s="367"/>
      <c r="G5" s="369"/>
      <c r="H5" s="169"/>
    </row>
    <row r="6" spans="1:8">
      <c r="A6" s="118" t="s">
        <v>210</v>
      </c>
      <c r="B6" s="181">
        <v>12697</v>
      </c>
      <c r="C6" s="182">
        <v>5314233</v>
      </c>
      <c r="D6" s="183">
        <v>232</v>
      </c>
      <c r="E6" s="183">
        <v>325036</v>
      </c>
      <c r="F6" s="182">
        <v>2863244</v>
      </c>
      <c r="G6" s="97">
        <v>206173</v>
      </c>
      <c r="H6" s="169"/>
    </row>
    <row r="7" spans="1:8">
      <c r="A7" s="119" t="s">
        <v>211</v>
      </c>
      <c r="B7" s="181">
        <v>3436</v>
      </c>
      <c r="C7" s="182">
        <v>1879561</v>
      </c>
      <c r="D7" s="182">
        <v>64</v>
      </c>
      <c r="E7" s="182">
        <v>139568</v>
      </c>
      <c r="F7" s="182">
        <v>967117</v>
      </c>
      <c r="G7" s="184">
        <v>56193</v>
      </c>
      <c r="H7" s="169"/>
    </row>
    <row r="8" spans="1:8">
      <c r="A8" s="119" t="s">
        <v>212</v>
      </c>
      <c r="B8" s="181">
        <v>67</v>
      </c>
      <c r="C8" s="182">
        <v>39917</v>
      </c>
      <c r="D8" s="182"/>
      <c r="E8" s="182"/>
      <c r="F8" s="182">
        <v>8028</v>
      </c>
      <c r="G8" s="184"/>
      <c r="H8" s="169"/>
    </row>
    <row r="9" spans="1:8">
      <c r="A9" s="119" t="s">
        <v>213</v>
      </c>
      <c r="B9" s="181">
        <v>1258</v>
      </c>
      <c r="C9" s="182">
        <v>401047</v>
      </c>
      <c r="D9" s="182">
        <v>12</v>
      </c>
      <c r="E9" s="182">
        <v>9564</v>
      </c>
      <c r="F9" s="182">
        <v>127738</v>
      </c>
      <c r="G9" s="184">
        <v>742</v>
      </c>
      <c r="H9" s="169"/>
    </row>
    <row r="10" spans="1:8">
      <c r="A10" s="119" t="s">
        <v>214</v>
      </c>
      <c r="B10" s="181">
        <v>40</v>
      </c>
      <c r="C10" s="182">
        <v>12796</v>
      </c>
      <c r="D10" s="185"/>
      <c r="E10" s="185">
        <v>-100</v>
      </c>
      <c r="F10" s="182">
        <v>3169</v>
      </c>
      <c r="G10" s="181"/>
      <c r="H10" s="169"/>
    </row>
    <row r="11" spans="1:8">
      <c r="A11" s="119" t="s">
        <v>215</v>
      </c>
      <c r="B11" s="181">
        <v>51</v>
      </c>
      <c r="C11" s="182">
        <v>13138</v>
      </c>
      <c r="D11" s="185"/>
      <c r="E11" s="185">
        <v>571</v>
      </c>
      <c r="F11" s="182">
        <v>6088</v>
      </c>
      <c r="G11" s="181">
        <v>435</v>
      </c>
      <c r="H11" s="169"/>
    </row>
    <row r="12" spans="1:8">
      <c r="A12" s="119" t="s">
        <v>216</v>
      </c>
      <c r="B12" s="181">
        <v>38</v>
      </c>
      <c r="C12" s="182">
        <v>8267</v>
      </c>
      <c r="D12" s="185"/>
      <c r="E12" s="185">
        <v>150</v>
      </c>
      <c r="F12" s="182">
        <v>4613</v>
      </c>
      <c r="G12" s="181"/>
      <c r="H12" s="169"/>
    </row>
    <row r="13" spans="1:8">
      <c r="A13" s="119" t="s">
        <v>217</v>
      </c>
      <c r="B13" s="181">
        <v>333</v>
      </c>
      <c r="C13" s="182">
        <v>206862</v>
      </c>
      <c r="D13" s="182">
        <v>7</v>
      </c>
      <c r="E13" s="182">
        <v>13497</v>
      </c>
      <c r="F13" s="182">
        <v>183358</v>
      </c>
      <c r="G13" s="181">
        <v>35457</v>
      </c>
      <c r="H13" s="169"/>
    </row>
    <row r="14" spans="1:8">
      <c r="A14" s="119" t="s">
        <v>218</v>
      </c>
      <c r="B14" s="181">
        <v>35</v>
      </c>
      <c r="C14" s="182">
        <v>13774</v>
      </c>
      <c r="D14" s="182"/>
      <c r="E14" s="182"/>
      <c r="F14" s="182">
        <v>8343</v>
      </c>
      <c r="G14" s="181"/>
      <c r="H14" s="169"/>
    </row>
    <row r="15" spans="1:8">
      <c r="A15" s="119" t="s">
        <v>219</v>
      </c>
      <c r="B15" s="181">
        <v>5</v>
      </c>
      <c r="C15" s="182">
        <v>1720</v>
      </c>
      <c r="D15" s="185"/>
      <c r="E15" s="185">
        <v>-45</v>
      </c>
      <c r="F15" s="182">
        <v>662</v>
      </c>
      <c r="G15" s="181"/>
      <c r="H15" s="169"/>
    </row>
    <row r="16" spans="1:8">
      <c r="A16" s="119" t="s">
        <v>220</v>
      </c>
      <c r="B16" s="181">
        <v>2</v>
      </c>
      <c r="C16" s="182">
        <v>60</v>
      </c>
      <c r="D16" s="185"/>
      <c r="E16" s="185"/>
      <c r="F16" s="182"/>
      <c r="G16" s="181"/>
      <c r="H16" s="169"/>
    </row>
    <row r="17" spans="1:8">
      <c r="A17" s="119" t="s">
        <v>221</v>
      </c>
      <c r="B17" s="181">
        <v>9</v>
      </c>
      <c r="C17" s="182">
        <v>508</v>
      </c>
      <c r="D17" s="185"/>
      <c r="E17" s="185"/>
      <c r="F17" s="182">
        <v>58</v>
      </c>
      <c r="G17" s="181"/>
      <c r="H17" s="169"/>
    </row>
    <row r="18" spans="1:8">
      <c r="A18" s="119" t="s">
        <v>222</v>
      </c>
      <c r="B18" s="181">
        <v>1164</v>
      </c>
      <c r="C18" s="182">
        <v>393242</v>
      </c>
      <c r="D18" s="182">
        <v>14</v>
      </c>
      <c r="E18" s="182">
        <v>19697</v>
      </c>
      <c r="F18" s="182">
        <v>164910</v>
      </c>
      <c r="G18" s="181">
        <v>6277</v>
      </c>
      <c r="H18" s="169"/>
    </row>
    <row r="19" spans="1:8">
      <c r="A19" s="119" t="s">
        <v>223</v>
      </c>
      <c r="B19" s="181">
        <v>2</v>
      </c>
      <c r="C19" s="182">
        <v>57</v>
      </c>
      <c r="D19" s="185">
        <v>1</v>
      </c>
      <c r="E19" s="185">
        <v>50</v>
      </c>
      <c r="F19" s="182">
        <v>7</v>
      </c>
      <c r="G19" s="181"/>
      <c r="H19" s="169"/>
    </row>
    <row r="20" spans="1:8">
      <c r="A20" s="119" t="s">
        <v>224</v>
      </c>
      <c r="B20" s="181">
        <v>2</v>
      </c>
      <c r="C20" s="182">
        <v>115</v>
      </c>
      <c r="D20" s="185"/>
      <c r="E20" s="185"/>
      <c r="F20" s="182">
        <v>58</v>
      </c>
      <c r="G20" s="181"/>
      <c r="H20" s="169"/>
    </row>
    <row r="21" spans="1:8">
      <c r="A21" s="119" t="s">
        <v>225</v>
      </c>
      <c r="B21" s="181">
        <v>9</v>
      </c>
      <c r="C21" s="182">
        <v>2729</v>
      </c>
      <c r="D21" s="185"/>
      <c r="E21" s="185"/>
      <c r="F21" s="182">
        <v>1536</v>
      </c>
      <c r="G21" s="181"/>
      <c r="H21" s="169"/>
    </row>
    <row r="22" spans="1:8">
      <c r="A22" s="119" t="s">
        <v>226</v>
      </c>
      <c r="B22" s="181">
        <v>8</v>
      </c>
      <c r="C22" s="182">
        <v>1906</v>
      </c>
      <c r="D22" s="185"/>
      <c r="E22" s="185"/>
      <c r="F22" s="182">
        <v>71</v>
      </c>
      <c r="G22" s="181"/>
      <c r="H22" s="169"/>
    </row>
    <row r="23" spans="1:8">
      <c r="A23" s="119" t="s">
        <v>227</v>
      </c>
      <c r="B23" s="181">
        <v>6</v>
      </c>
      <c r="C23" s="182">
        <v>54</v>
      </c>
      <c r="D23" s="185"/>
      <c r="E23" s="185"/>
      <c r="F23" s="182">
        <v>17</v>
      </c>
      <c r="G23" s="181"/>
      <c r="H23" s="169"/>
    </row>
    <row r="24" spans="1:8">
      <c r="A24" s="119" t="s">
        <v>228</v>
      </c>
      <c r="B24" s="181">
        <v>5</v>
      </c>
      <c r="C24" s="182">
        <v>3088</v>
      </c>
      <c r="D24" s="185"/>
      <c r="E24" s="185"/>
      <c r="F24" s="182">
        <v>499</v>
      </c>
      <c r="G24" s="181"/>
      <c r="H24" s="169"/>
    </row>
    <row r="25" spans="1:8">
      <c r="A25" s="119" t="s">
        <v>229</v>
      </c>
      <c r="B25" s="181">
        <v>1</v>
      </c>
      <c r="C25" s="182">
        <v>10</v>
      </c>
      <c r="D25" s="185"/>
      <c r="E25" s="185"/>
      <c r="F25" s="182">
        <v>10</v>
      </c>
      <c r="G25" s="181"/>
      <c r="H25" s="169"/>
    </row>
    <row r="26" spans="1:8">
      <c r="A26" s="119" t="s">
        <v>230</v>
      </c>
      <c r="B26" s="181">
        <v>3712</v>
      </c>
      <c r="C26" s="182">
        <v>1174808</v>
      </c>
      <c r="D26" s="182">
        <v>87</v>
      </c>
      <c r="E26" s="182">
        <v>47462</v>
      </c>
      <c r="F26" s="182">
        <v>579606</v>
      </c>
      <c r="G26" s="181">
        <v>28387</v>
      </c>
      <c r="H26" s="169"/>
    </row>
    <row r="27" spans="1:8">
      <c r="A27" s="119" t="s">
        <v>231</v>
      </c>
      <c r="B27" s="181">
        <v>8</v>
      </c>
      <c r="C27" s="182">
        <v>1916</v>
      </c>
      <c r="D27" s="185"/>
      <c r="E27" s="185"/>
      <c r="F27" s="182">
        <v>1425</v>
      </c>
      <c r="G27" s="181"/>
      <c r="H27" s="169"/>
    </row>
    <row r="28" spans="1:8">
      <c r="A28" s="119" t="s">
        <v>232</v>
      </c>
      <c r="B28" s="181">
        <v>1</v>
      </c>
      <c r="C28" s="182">
        <v>29</v>
      </c>
      <c r="D28" s="185"/>
      <c r="E28" s="185"/>
      <c r="F28" s="182">
        <v>120</v>
      </c>
      <c r="G28" s="186"/>
      <c r="H28" s="169"/>
    </row>
    <row r="29" spans="1:8">
      <c r="A29" s="119" t="s">
        <v>233</v>
      </c>
      <c r="B29" s="181">
        <v>1</v>
      </c>
      <c r="C29" s="182">
        <v>920</v>
      </c>
      <c r="D29" s="185"/>
      <c r="E29" s="185"/>
      <c r="F29" s="182">
        <v>500</v>
      </c>
      <c r="G29" s="186"/>
      <c r="H29" s="169"/>
    </row>
    <row r="30" spans="1:8">
      <c r="A30" s="119" t="s">
        <v>234</v>
      </c>
      <c r="B30" s="181">
        <v>12</v>
      </c>
      <c r="C30" s="182">
        <v>2166</v>
      </c>
      <c r="D30" s="185"/>
      <c r="E30" s="185"/>
      <c r="F30" s="182">
        <v>1395</v>
      </c>
      <c r="G30" s="186">
        <v>509</v>
      </c>
      <c r="H30" s="169"/>
    </row>
    <row r="31" spans="1:8">
      <c r="A31" s="119" t="s">
        <v>235</v>
      </c>
      <c r="B31" s="121">
        <v>1</v>
      </c>
      <c r="C31" s="121">
        <v>46</v>
      </c>
      <c r="D31" s="120"/>
      <c r="E31" s="121"/>
      <c r="F31" s="121">
        <v>31</v>
      </c>
      <c r="G31" s="125"/>
      <c r="H31" s="169"/>
    </row>
    <row r="32" spans="1:8">
      <c r="A32" s="119" t="s">
        <v>236</v>
      </c>
      <c r="B32" s="121">
        <v>7</v>
      </c>
      <c r="C32" s="121">
        <v>8019</v>
      </c>
      <c r="D32" s="120">
        <v>1</v>
      </c>
      <c r="E32" s="121">
        <v>1240</v>
      </c>
      <c r="F32" s="121">
        <v>2457</v>
      </c>
      <c r="G32" s="125">
        <v>359</v>
      </c>
      <c r="H32" s="169"/>
    </row>
    <row r="33" spans="1:8">
      <c r="A33" s="119" t="s">
        <v>237</v>
      </c>
      <c r="B33" s="121">
        <v>8</v>
      </c>
      <c r="C33" s="121">
        <v>4516</v>
      </c>
      <c r="D33" s="120"/>
      <c r="E33" s="121">
        <v>5</v>
      </c>
      <c r="F33" s="121">
        <v>5385</v>
      </c>
      <c r="G33" s="126"/>
      <c r="H33" s="169"/>
    </row>
    <row r="34" spans="1:8">
      <c r="A34" s="119" t="s">
        <v>238</v>
      </c>
      <c r="B34" s="121">
        <v>1</v>
      </c>
      <c r="C34" s="121">
        <v>40</v>
      </c>
      <c r="D34" s="120"/>
      <c r="E34" s="121"/>
      <c r="F34" s="121">
        <v>40</v>
      </c>
      <c r="G34" s="126"/>
      <c r="H34" s="169"/>
    </row>
    <row r="35" spans="1:8">
      <c r="A35" s="119" t="s">
        <v>239</v>
      </c>
      <c r="B35" s="121">
        <v>1</v>
      </c>
      <c r="C35" s="121">
        <v>40</v>
      </c>
      <c r="D35" s="120"/>
      <c r="E35" s="121"/>
      <c r="F35" s="121">
        <v>40</v>
      </c>
      <c r="G35" s="126"/>
      <c r="H35" s="169"/>
    </row>
    <row r="36" spans="1:8">
      <c r="A36" s="119" t="s">
        <v>240</v>
      </c>
      <c r="B36" s="121">
        <v>3</v>
      </c>
      <c r="C36" s="121">
        <v>192</v>
      </c>
      <c r="D36" s="120"/>
      <c r="E36" s="121"/>
      <c r="F36" s="121">
        <v>187</v>
      </c>
      <c r="G36" s="126"/>
      <c r="H36" s="169"/>
    </row>
    <row r="37" spans="1:8">
      <c r="A37" s="119" t="s">
        <v>241</v>
      </c>
      <c r="B37" s="121">
        <v>6</v>
      </c>
      <c r="C37" s="121">
        <v>598</v>
      </c>
      <c r="D37" s="120"/>
      <c r="E37" s="121"/>
      <c r="F37" s="121">
        <v>830</v>
      </c>
      <c r="G37" s="126"/>
      <c r="H37" s="169"/>
    </row>
    <row r="38" spans="1:8">
      <c r="A38" s="119" t="s">
        <v>242</v>
      </c>
      <c r="B38" s="121">
        <v>1</v>
      </c>
      <c r="C38" s="121">
        <v>19</v>
      </c>
      <c r="D38" s="120"/>
      <c r="E38" s="121"/>
      <c r="F38" s="121">
        <v>15</v>
      </c>
      <c r="G38" s="126"/>
      <c r="H38" s="169"/>
    </row>
    <row r="39" spans="1:8">
      <c r="A39" s="119" t="s">
        <v>243</v>
      </c>
      <c r="B39" s="121">
        <v>120</v>
      </c>
      <c r="C39" s="121">
        <v>47726</v>
      </c>
      <c r="D39" s="127">
        <v>2</v>
      </c>
      <c r="E39" s="128">
        <v>3944</v>
      </c>
      <c r="F39" s="121">
        <v>29169</v>
      </c>
      <c r="G39" s="126">
        <v>4020</v>
      </c>
      <c r="H39" s="169"/>
    </row>
    <row r="40" spans="1:8">
      <c r="A40" s="119" t="s">
        <v>244</v>
      </c>
      <c r="B40" s="121">
        <v>85</v>
      </c>
      <c r="C40" s="121">
        <v>30007</v>
      </c>
      <c r="D40" s="127">
        <v>2</v>
      </c>
      <c r="E40" s="128">
        <v>7337</v>
      </c>
      <c r="F40" s="121">
        <v>12680</v>
      </c>
      <c r="G40" s="126">
        <v>2440</v>
      </c>
      <c r="H40" s="169"/>
    </row>
    <row r="41" spans="1:8">
      <c r="A41" s="119" t="s">
        <v>245</v>
      </c>
      <c r="B41" s="121">
        <v>50</v>
      </c>
      <c r="C41" s="121">
        <v>17250</v>
      </c>
      <c r="D41" s="127">
        <v>1</v>
      </c>
      <c r="E41" s="128">
        <v>5150</v>
      </c>
      <c r="F41" s="121">
        <v>7724</v>
      </c>
      <c r="G41" s="126">
        <v>400</v>
      </c>
      <c r="H41" s="169"/>
    </row>
    <row r="42" spans="1:8">
      <c r="A42" s="119" t="s">
        <v>246</v>
      </c>
      <c r="B42" s="121">
        <v>27</v>
      </c>
      <c r="C42" s="121">
        <v>10353</v>
      </c>
      <c r="D42" s="120"/>
      <c r="E42" s="121"/>
      <c r="F42" s="121">
        <v>6278</v>
      </c>
      <c r="G42" s="126">
        <v>1400</v>
      </c>
      <c r="H42" s="169"/>
    </row>
    <row r="43" spans="1:8">
      <c r="A43" s="119" t="s">
        <v>247</v>
      </c>
      <c r="B43" s="121">
        <v>79</v>
      </c>
      <c r="C43" s="121">
        <v>48989</v>
      </c>
      <c r="D43" s="120">
        <v>2</v>
      </c>
      <c r="E43" s="121">
        <v>-338</v>
      </c>
      <c r="F43" s="121">
        <v>20287</v>
      </c>
      <c r="G43" s="126">
        <v>1162</v>
      </c>
      <c r="H43" s="169"/>
    </row>
    <row r="44" spans="1:8">
      <c r="A44" s="119" t="s">
        <v>248</v>
      </c>
      <c r="B44" s="121">
        <v>1</v>
      </c>
      <c r="C44" s="121">
        <v>1029</v>
      </c>
      <c r="D44" s="120"/>
      <c r="E44" s="121"/>
      <c r="F44" s="121">
        <v>420</v>
      </c>
      <c r="G44" s="126"/>
      <c r="H44" s="169"/>
    </row>
    <row r="45" spans="1:8">
      <c r="A45" s="119" t="s">
        <v>249</v>
      </c>
      <c r="B45" s="121">
        <v>7</v>
      </c>
      <c r="C45" s="121">
        <v>598</v>
      </c>
      <c r="D45" s="120"/>
      <c r="E45" s="121"/>
      <c r="F45" s="121">
        <v>298</v>
      </c>
      <c r="G45" s="126">
        <v>50</v>
      </c>
      <c r="H45" s="169"/>
    </row>
    <row r="46" spans="1:8">
      <c r="A46" s="119" t="s">
        <v>250</v>
      </c>
      <c r="B46" s="121">
        <v>7</v>
      </c>
      <c r="C46" s="121">
        <v>1059</v>
      </c>
      <c r="D46" s="120"/>
      <c r="E46" s="121">
        <v>123</v>
      </c>
      <c r="F46" s="121">
        <v>625</v>
      </c>
      <c r="G46" s="126">
        <v>123</v>
      </c>
      <c r="H46" s="169"/>
    </row>
    <row r="47" spans="1:8">
      <c r="A47" s="119" t="s">
        <v>251</v>
      </c>
      <c r="B47" s="121">
        <v>12</v>
      </c>
      <c r="C47" s="121">
        <v>3447</v>
      </c>
      <c r="D47" s="120"/>
      <c r="E47" s="121"/>
      <c r="F47" s="121">
        <v>82</v>
      </c>
      <c r="G47" s="126"/>
      <c r="H47" s="169"/>
    </row>
    <row r="48" spans="1:8">
      <c r="A48" s="119" t="s">
        <v>252</v>
      </c>
      <c r="B48" s="121">
        <v>3</v>
      </c>
      <c r="C48" s="121">
        <v>136</v>
      </c>
      <c r="D48" s="120"/>
      <c r="E48" s="121"/>
      <c r="F48" s="121">
        <v>75</v>
      </c>
      <c r="G48" s="126"/>
    </row>
    <row r="49" spans="1:7">
      <c r="A49" s="119" t="s">
        <v>253</v>
      </c>
      <c r="B49" s="121">
        <v>3</v>
      </c>
      <c r="C49" s="121">
        <v>1357</v>
      </c>
      <c r="D49" s="120"/>
      <c r="E49" s="121"/>
      <c r="F49" s="121">
        <v>11273</v>
      </c>
      <c r="G49" s="126"/>
    </row>
    <row r="50" spans="1:7">
      <c r="A50" s="119" t="s">
        <v>254</v>
      </c>
      <c r="B50" s="121">
        <v>28</v>
      </c>
      <c r="C50" s="121">
        <v>5587</v>
      </c>
      <c r="D50" s="120"/>
      <c r="E50" s="121"/>
      <c r="F50" s="121">
        <v>3298</v>
      </c>
      <c r="G50" s="126"/>
    </row>
    <row r="51" spans="1:7">
      <c r="A51" s="119" t="s">
        <v>255</v>
      </c>
      <c r="B51" s="121">
        <v>19</v>
      </c>
      <c r="C51" s="121">
        <v>4319</v>
      </c>
      <c r="D51" s="120"/>
      <c r="E51" s="121"/>
      <c r="F51" s="121">
        <v>4302</v>
      </c>
      <c r="G51" s="126"/>
    </row>
    <row r="52" spans="1:7">
      <c r="A52" s="119" t="s">
        <v>256</v>
      </c>
      <c r="B52" s="121">
        <v>5</v>
      </c>
      <c r="C52" s="121">
        <v>3224</v>
      </c>
      <c r="D52" s="120"/>
      <c r="E52" s="121">
        <v>111</v>
      </c>
      <c r="F52" s="121">
        <v>3229</v>
      </c>
      <c r="G52" s="126">
        <v>355</v>
      </c>
    </row>
    <row r="53" spans="1:7">
      <c r="A53" s="119" t="s">
        <v>257</v>
      </c>
      <c r="B53" s="121">
        <v>29</v>
      </c>
      <c r="C53" s="121">
        <v>8485</v>
      </c>
      <c r="D53" s="120">
        <v>2</v>
      </c>
      <c r="E53" s="121">
        <v>886</v>
      </c>
      <c r="F53" s="121">
        <v>3921</v>
      </c>
      <c r="G53" s="126">
        <v>92</v>
      </c>
    </row>
    <row r="54" spans="1:7">
      <c r="A54" s="119" t="s">
        <v>258</v>
      </c>
      <c r="B54" s="121">
        <v>14</v>
      </c>
      <c r="C54" s="121">
        <v>4002</v>
      </c>
      <c r="D54" s="120"/>
      <c r="E54" s="121"/>
      <c r="F54" s="121">
        <v>627</v>
      </c>
      <c r="G54" s="126"/>
    </row>
    <row r="55" spans="1:7">
      <c r="A55" s="119" t="s">
        <v>259</v>
      </c>
      <c r="B55" s="121">
        <v>14</v>
      </c>
      <c r="C55" s="121">
        <v>11973</v>
      </c>
      <c r="D55" s="120">
        <v>2</v>
      </c>
      <c r="E55" s="121">
        <v>9899</v>
      </c>
      <c r="F55" s="121">
        <v>990</v>
      </c>
      <c r="G55" s="126"/>
    </row>
    <row r="56" spans="1:7">
      <c r="A56" s="119" t="s">
        <v>260</v>
      </c>
      <c r="B56" s="122">
        <v>10</v>
      </c>
      <c r="C56" s="122">
        <v>16914</v>
      </c>
      <c r="D56" s="124"/>
      <c r="E56" s="122"/>
      <c r="F56" s="122">
        <v>4070</v>
      </c>
      <c r="G56" s="123">
        <v>165</v>
      </c>
    </row>
    <row r="57" spans="1:7">
      <c r="A57" s="119" t="s">
        <v>261</v>
      </c>
      <c r="B57" s="122">
        <v>1</v>
      </c>
      <c r="C57" s="122">
        <v>10</v>
      </c>
      <c r="D57" s="124"/>
      <c r="E57" s="122"/>
      <c r="F57" s="122"/>
      <c r="G57" s="123"/>
    </row>
    <row r="58" spans="1:7">
      <c r="A58" s="119" t="s">
        <v>262</v>
      </c>
      <c r="B58" s="122">
        <v>3</v>
      </c>
      <c r="C58" s="122">
        <v>69</v>
      </c>
      <c r="D58" s="124"/>
      <c r="E58" s="122"/>
      <c r="F58" s="122">
        <v>17</v>
      </c>
      <c r="G58" s="123"/>
    </row>
    <row r="59" spans="1:7">
      <c r="A59" s="119" t="s">
        <v>263</v>
      </c>
      <c r="B59" s="122">
        <v>5</v>
      </c>
      <c r="C59" s="122">
        <v>684</v>
      </c>
      <c r="D59" s="124"/>
      <c r="E59" s="122"/>
      <c r="F59" s="122">
        <v>26</v>
      </c>
      <c r="G59" s="123"/>
    </row>
    <row r="60" spans="1:7">
      <c r="A60" s="119" t="s">
        <v>264</v>
      </c>
      <c r="B60" s="122">
        <v>1</v>
      </c>
      <c r="C60" s="122">
        <v>16</v>
      </c>
      <c r="D60" s="124"/>
      <c r="E60" s="122"/>
      <c r="F60" s="122"/>
      <c r="G60" s="123"/>
    </row>
    <row r="61" spans="1:7">
      <c r="A61" s="119" t="s">
        <v>265</v>
      </c>
      <c r="B61" s="122">
        <v>70</v>
      </c>
      <c r="C61" s="122">
        <v>29087</v>
      </c>
      <c r="D61" s="124">
        <v>3</v>
      </c>
      <c r="E61" s="122">
        <v>16179</v>
      </c>
      <c r="F61" s="122">
        <v>6882</v>
      </c>
      <c r="G61" s="123">
        <v>2</v>
      </c>
    </row>
    <row r="62" spans="1:7">
      <c r="A62" s="119" t="s">
        <v>266</v>
      </c>
      <c r="B62" s="122">
        <v>1</v>
      </c>
      <c r="C62" s="122">
        <v>38</v>
      </c>
      <c r="D62" s="124"/>
      <c r="E62" s="122"/>
      <c r="F62" s="122"/>
      <c r="G62" s="123"/>
    </row>
    <row r="63" spans="1:7">
      <c r="A63" s="119" t="s">
        <v>267</v>
      </c>
      <c r="B63" s="122">
        <v>4</v>
      </c>
      <c r="C63" s="122">
        <v>204</v>
      </c>
      <c r="D63" s="124"/>
      <c r="E63" s="122"/>
      <c r="F63" s="122">
        <v>18</v>
      </c>
      <c r="G63" s="123"/>
    </row>
    <row r="64" spans="1:7">
      <c r="A64" s="119" t="s">
        <v>268</v>
      </c>
      <c r="B64" s="122">
        <v>7</v>
      </c>
      <c r="C64" s="122">
        <v>4346</v>
      </c>
      <c r="D64" s="127">
        <v>1</v>
      </c>
      <c r="E64" s="128">
        <v>2600</v>
      </c>
      <c r="F64" s="122">
        <v>500</v>
      </c>
      <c r="G64" s="129"/>
    </row>
    <row r="65" spans="1:7">
      <c r="A65" s="130" t="s">
        <v>269</v>
      </c>
      <c r="B65" s="122">
        <v>2</v>
      </c>
      <c r="C65" s="122">
        <v>77</v>
      </c>
      <c r="D65" s="124"/>
      <c r="E65" s="122"/>
      <c r="F65" s="122"/>
      <c r="G65" s="123"/>
    </row>
    <row r="66" spans="1:7">
      <c r="A66" s="119" t="s">
        <v>270</v>
      </c>
      <c r="B66" s="122">
        <v>1</v>
      </c>
      <c r="C66" s="122">
        <v>20</v>
      </c>
      <c r="D66" s="127"/>
      <c r="E66" s="128"/>
      <c r="F66" s="122">
        <v>21</v>
      </c>
      <c r="G66" s="131"/>
    </row>
    <row r="67" spans="1:7">
      <c r="A67" s="119" t="s">
        <v>271</v>
      </c>
      <c r="B67" s="122">
        <v>1</v>
      </c>
      <c r="C67" s="122">
        <v>14</v>
      </c>
      <c r="D67" s="124"/>
      <c r="E67" s="122"/>
      <c r="F67" s="122"/>
      <c r="G67" s="123"/>
    </row>
    <row r="68" spans="1:7">
      <c r="A68" s="119" t="s">
        <v>272</v>
      </c>
      <c r="B68" s="122">
        <v>2</v>
      </c>
      <c r="C68" s="122">
        <v>123</v>
      </c>
      <c r="D68" s="124"/>
      <c r="E68" s="122"/>
      <c r="F68" s="122">
        <v>28</v>
      </c>
      <c r="G68" s="123"/>
    </row>
    <row r="69" spans="1:7">
      <c r="A69" s="119" t="s">
        <v>273</v>
      </c>
      <c r="B69" s="122">
        <v>4</v>
      </c>
      <c r="C69" s="122">
        <v>187</v>
      </c>
      <c r="D69" s="124"/>
      <c r="E69" s="122"/>
      <c r="F69" s="122">
        <v>92</v>
      </c>
      <c r="G69" s="123"/>
    </row>
    <row r="70" spans="1:7">
      <c r="A70" s="119" t="s">
        <v>274</v>
      </c>
      <c r="B70" s="122">
        <v>1</v>
      </c>
      <c r="C70" s="122">
        <v>15</v>
      </c>
      <c r="D70" s="124"/>
      <c r="E70" s="122"/>
      <c r="F70" s="122">
        <v>15</v>
      </c>
      <c r="G70" s="123"/>
    </row>
    <row r="71" spans="1:7">
      <c r="A71" s="119" t="s">
        <v>275</v>
      </c>
      <c r="B71" s="122">
        <v>5</v>
      </c>
      <c r="C71" s="122">
        <v>786</v>
      </c>
      <c r="D71" s="124"/>
      <c r="E71" s="122"/>
      <c r="F71" s="122">
        <v>622</v>
      </c>
      <c r="G71" s="123"/>
    </row>
    <row r="72" spans="1:7">
      <c r="A72" s="119" t="s">
        <v>276</v>
      </c>
      <c r="B72" s="122">
        <v>1</v>
      </c>
      <c r="C72" s="122"/>
      <c r="D72" s="124"/>
      <c r="E72" s="122"/>
      <c r="F72" s="122"/>
      <c r="G72" s="123"/>
    </row>
    <row r="73" spans="1:7">
      <c r="A73" s="119" t="s">
        <v>277</v>
      </c>
      <c r="B73" s="122">
        <v>1</v>
      </c>
      <c r="C73" s="122">
        <v>5</v>
      </c>
      <c r="D73" s="124"/>
      <c r="E73" s="122"/>
      <c r="F73" s="122">
        <v>7</v>
      </c>
      <c r="G73" s="123"/>
    </row>
    <row r="74" spans="1:7">
      <c r="A74" s="119" t="s">
        <v>278</v>
      </c>
      <c r="B74" s="122">
        <v>6</v>
      </c>
      <c r="C74" s="122">
        <v>259</v>
      </c>
      <c r="D74" s="124"/>
      <c r="E74" s="122"/>
      <c r="F74" s="122">
        <v>85</v>
      </c>
      <c r="G74" s="123"/>
    </row>
    <row r="75" spans="1:7">
      <c r="A75" s="119" t="s">
        <v>279</v>
      </c>
      <c r="B75" s="122">
        <v>4</v>
      </c>
      <c r="C75" s="122">
        <v>1996</v>
      </c>
      <c r="D75" s="124"/>
      <c r="E75" s="122"/>
      <c r="F75" s="122">
        <v>1430</v>
      </c>
      <c r="G75" s="123"/>
    </row>
    <row r="76" spans="1:7">
      <c r="A76" s="119" t="s">
        <v>280</v>
      </c>
      <c r="B76" s="122">
        <v>6</v>
      </c>
      <c r="C76" s="122">
        <v>141</v>
      </c>
      <c r="D76" s="124"/>
      <c r="E76" s="122"/>
      <c r="F76" s="122">
        <v>27</v>
      </c>
      <c r="G76" s="123"/>
    </row>
    <row r="77" spans="1:7">
      <c r="A77" s="119" t="s">
        <v>281</v>
      </c>
      <c r="B77" s="122">
        <v>3</v>
      </c>
      <c r="C77" s="122">
        <v>6960</v>
      </c>
      <c r="D77" s="124"/>
      <c r="E77" s="122"/>
      <c r="F77" s="122">
        <v>6960</v>
      </c>
      <c r="G77" s="123"/>
    </row>
    <row r="78" spans="1:7">
      <c r="A78" s="119" t="s">
        <v>437</v>
      </c>
      <c r="B78" s="122">
        <v>2</v>
      </c>
      <c r="C78" s="122">
        <v>4350</v>
      </c>
      <c r="D78" s="124">
        <v>1</v>
      </c>
      <c r="E78" s="122">
        <v>3850</v>
      </c>
      <c r="F78" s="122"/>
      <c r="G78" s="123"/>
    </row>
    <row r="79" spans="1:7">
      <c r="A79" s="119" t="s">
        <v>282</v>
      </c>
      <c r="B79" s="122">
        <v>5</v>
      </c>
      <c r="C79" s="122">
        <v>2632</v>
      </c>
      <c r="D79" s="124"/>
      <c r="E79" s="122">
        <v>73</v>
      </c>
      <c r="F79" s="122">
        <v>206</v>
      </c>
      <c r="G79" s="123">
        <v>86</v>
      </c>
    </row>
    <row r="80" spans="1:7">
      <c r="A80" s="119" t="s">
        <v>283</v>
      </c>
      <c r="B80" s="122">
        <v>14</v>
      </c>
      <c r="C80" s="122">
        <v>22720</v>
      </c>
      <c r="D80" s="124">
        <v>1</v>
      </c>
      <c r="E80" s="122">
        <v>5977</v>
      </c>
      <c r="F80" s="122">
        <v>18146</v>
      </c>
      <c r="G80" s="123">
        <v>2447</v>
      </c>
    </row>
    <row r="81" spans="1:7">
      <c r="A81" s="119" t="s">
        <v>284</v>
      </c>
      <c r="B81" s="122">
        <v>3</v>
      </c>
      <c r="C81" s="122">
        <v>628</v>
      </c>
      <c r="D81" s="124"/>
      <c r="E81" s="122"/>
      <c r="F81" s="122">
        <v>252</v>
      </c>
      <c r="G81" s="123"/>
    </row>
    <row r="82" spans="1:7">
      <c r="A82" s="119" t="s">
        <v>285</v>
      </c>
      <c r="B82" s="122">
        <v>289</v>
      </c>
      <c r="C82" s="122">
        <v>107211</v>
      </c>
      <c r="D82" s="127">
        <v>4</v>
      </c>
      <c r="E82" s="128">
        <v>1857</v>
      </c>
      <c r="F82" s="122">
        <v>50631</v>
      </c>
      <c r="G82" s="123">
        <v>2744</v>
      </c>
    </row>
    <row r="83" spans="1:7">
      <c r="A83" s="119" t="s">
        <v>286</v>
      </c>
      <c r="B83" s="122">
        <v>1124</v>
      </c>
      <c r="C83" s="122">
        <v>328365</v>
      </c>
      <c r="D83" s="124">
        <v>13</v>
      </c>
      <c r="E83" s="122">
        <v>6059</v>
      </c>
      <c r="F83" s="122">
        <v>146780</v>
      </c>
      <c r="G83" s="123">
        <v>1402</v>
      </c>
    </row>
    <row r="84" spans="1:7">
      <c r="A84" s="119" t="s">
        <v>287</v>
      </c>
      <c r="B84" s="122">
        <v>6</v>
      </c>
      <c r="C84" s="122">
        <v>14953</v>
      </c>
      <c r="D84" s="127"/>
      <c r="E84" s="128">
        <v>-28085</v>
      </c>
      <c r="F84" s="122">
        <v>79230</v>
      </c>
      <c r="G84" s="123">
        <v>18747</v>
      </c>
    </row>
    <row r="85" spans="1:7">
      <c r="A85" s="119" t="s">
        <v>288</v>
      </c>
      <c r="B85" s="122">
        <v>202</v>
      </c>
      <c r="C85" s="122">
        <v>95977</v>
      </c>
      <c r="D85" s="127">
        <v>5</v>
      </c>
      <c r="E85" s="128">
        <v>31622</v>
      </c>
      <c r="F85" s="122">
        <v>25720</v>
      </c>
      <c r="G85" s="123">
        <v>292</v>
      </c>
    </row>
    <row r="86" spans="1:7">
      <c r="A86" s="119" t="s">
        <v>289</v>
      </c>
      <c r="B86" s="122">
        <v>33</v>
      </c>
      <c r="C86" s="122">
        <v>5850</v>
      </c>
      <c r="D86" s="124"/>
      <c r="E86" s="122"/>
      <c r="F86" s="122">
        <v>2732</v>
      </c>
      <c r="G86" s="123"/>
    </row>
    <row r="87" spans="1:7">
      <c r="A87" s="119" t="s">
        <v>290</v>
      </c>
      <c r="B87" s="122">
        <v>3</v>
      </c>
      <c r="C87" s="122">
        <v>35</v>
      </c>
      <c r="D87" s="124"/>
      <c r="E87" s="122"/>
      <c r="F87" s="122">
        <v>30</v>
      </c>
      <c r="G87" s="123"/>
    </row>
    <row r="88" spans="1:7">
      <c r="A88" s="119" t="s">
        <v>291</v>
      </c>
      <c r="B88" s="122">
        <v>26</v>
      </c>
      <c r="C88" s="122">
        <v>32294</v>
      </c>
      <c r="D88" s="124">
        <v>1</v>
      </c>
      <c r="E88" s="122">
        <v>888</v>
      </c>
      <c r="F88" s="122">
        <v>14656</v>
      </c>
      <c r="G88" s="123"/>
    </row>
    <row r="89" spans="1:7">
      <c r="A89" s="119" t="s">
        <v>292</v>
      </c>
      <c r="B89" s="122">
        <v>2</v>
      </c>
      <c r="C89" s="122">
        <v>120</v>
      </c>
      <c r="D89" s="124"/>
      <c r="E89" s="122"/>
      <c r="F89" s="122">
        <v>552</v>
      </c>
      <c r="G89" s="123"/>
    </row>
    <row r="90" spans="1:7">
      <c r="A90" s="119" t="s">
        <v>293</v>
      </c>
      <c r="B90" s="122">
        <v>1</v>
      </c>
      <c r="C90" s="122">
        <v>200</v>
      </c>
      <c r="D90" s="124"/>
      <c r="E90" s="122"/>
      <c r="F90" s="122">
        <v>200</v>
      </c>
      <c r="G90" s="123"/>
    </row>
    <row r="91" spans="1:7">
      <c r="A91" s="119" t="s">
        <v>294</v>
      </c>
      <c r="B91" s="122">
        <v>87</v>
      </c>
      <c r="C91" s="122">
        <v>146418</v>
      </c>
      <c r="D91" s="124">
        <v>1</v>
      </c>
      <c r="E91" s="122">
        <v>9032</v>
      </c>
      <c r="F91" s="122">
        <v>127031</v>
      </c>
      <c r="G91" s="123">
        <v>19205</v>
      </c>
    </row>
    <row r="92" spans="1:7">
      <c r="A92" s="130" t="s">
        <v>295</v>
      </c>
      <c r="B92" s="122">
        <v>1</v>
      </c>
      <c r="C92" s="122">
        <v>64</v>
      </c>
      <c r="D92" s="132"/>
      <c r="E92" s="133"/>
      <c r="F92" s="122">
        <v>54</v>
      </c>
      <c r="G92" s="123"/>
    </row>
    <row r="93" spans="1:7">
      <c r="A93" s="130" t="s">
        <v>296</v>
      </c>
      <c r="B93" s="122">
        <v>1</v>
      </c>
      <c r="C93" s="122">
        <v>10</v>
      </c>
      <c r="D93" s="132"/>
      <c r="E93" s="133"/>
      <c r="F93" s="122">
        <v>9</v>
      </c>
      <c r="G93" s="123"/>
    </row>
    <row r="94" spans="1:7">
      <c r="A94" s="130" t="s">
        <v>297</v>
      </c>
      <c r="B94" s="122"/>
      <c r="C94" s="122">
        <v>80</v>
      </c>
      <c r="D94" s="124"/>
      <c r="E94" s="122"/>
      <c r="F94" s="122">
        <v>64</v>
      </c>
      <c r="G94" s="123"/>
    </row>
    <row r="95" spans="1:7">
      <c r="A95" s="130" t="s">
        <v>298</v>
      </c>
      <c r="B95" s="122">
        <v>3</v>
      </c>
      <c r="C95" s="122">
        <v>2033</v>
      </c>
      <c r="D95" s="124"/>
      <c r="E95" s="122"/>
      <c r="F95" s="122">
        <v>466</v>
      </c>
      <c r="G95" s="123"/>
    </row>
    <row r="96" spans="1:7">
      <c r="A96" s="134" t="s">
        <v>299</v>
      </c>
      <c r="B96" s="122">
        <v>1</v>
      </c>
      <c r="C96" s="122">
        <v>789</v>
      </c>
      <c r="D96" s="124"/>
      <c r="E96" s="122"/>
      <c r="F96" s="122">
        <v>761</v>
      </c>
      <c r="G96" s="123"/>
    </row>
    <row r="97" spans="1:7">
      <c r="A97" s="130" t="s">
        <v>300</v>
      </c>
      <c r="B97" s="122">
        <v>1</v>
      </c>
      <c r="C97" s="122">
        <v>1</v>
      </c>
      <c r="D97" s="124"/>
      <c r="E97" s="122"/>
      <c r="F97" s="122"/>
      <c r="G97" s="123"/>
    </row>
    <row r="98" spans="1:7">
      <c r="A98" s="119" t="s">
        <v>301</v>
      </c>
      <c r="B98" s="122">
        <v>22</v>
      </c>
      <c r="C98" s="122">
        <v>71146</v>
      </c>
      <c r="D98" s="124">
        <v>2</v>
      </c>
      <c r="E98" s="122">
        <v>14163</v>
      </c>
      <c r="F98" s="122">
        <v>67989</v>
      </c>
      <c r="G98" s="123">
        <v>9060</v>
      </c>
    </row>
    <row r="99" spans="1:7">
      <c r="A99" s="119" t="s">
        <v>302</v>
      </c>
      <c r="B99" s="121">
        <v>34</v>
      </c>
      <c r="C99" s="121">
        <v>42408</v>
      </c>
      <c r="D99" s="135"/>
      <c r="E99" s="121"/>
      <c r="F99" s="120">
        <v>126376</v>
      </c>
      <c r="G99" s="135">
        <v>12123</v>
      </c>
    </row>
    <row r="100" spans="1:7">
      <c r="A100" s="136" t="s">
        <v>303</v>
      </c>
      <c r="B100" s="137">
        <v>1</v>
      </c>
      <c r="C100" s="137">
        <v>10</v>
      </c>
      <c r="D100" s="138"/>
      <c r="E100" s="137"/>
      <c r="F100" s="139">
        <v>7</v>
      </c>
      <c r="G100" s="138"/>
    </row>
    <row r="101" spans="1:7">
      <c r="A101" s="140"/>
      <c r="B101" s="141"/>
      <c r="C101" s="141"/>
      <c r="D101" s="141"/>
      <c r="E101" s="141"/>
      <c r="F101" s="141"/>
      <c r="G101" s="141"/>
    </row>
    <row r="102" spans="1:7">
      <c r="A102" s="140"/>
      <c r="B102" s="142"/>
      <c r="C102" s="142"/>
      <c r="D102" s="142"/>
      <c r="E102" s="142"/>
      <c r="F102" s="142"/>
      <c r="G102" s="142"/>
    </row>
  </sheetData>
  <mergeCells count="9">
    <mergeCell ref="A1:G1"/>
    <mergeCell ref="F2:G2"/>
    <mergeCell ref="A3:A5"/>
    <mergeCell ref="B3:E3"/>
    <mergeCell ref="F3:G3"/>
    <mergeCell ref="B4:C4"/>
    <mergeCell ref="D4:E4"/>
    <mergeCell ref="F4:F5"/>
    <mergeCell ref="G4:G5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A1:G25"/>
  <sheetViews>
    <sheetView workbookViewId="0">
      <selection activeCell="C18" sqref="C18"/>
    </sheetView>
  </sheetViews>
  <sheetFormatPr defaultRowHeight="13.5"/>
  <cols>
    <col min="1" max="1" width="31" customWidth="1"/>
  </cols>
  <sheetData>
    <row r="1" spans="1:7" ht="18.75">
      <c r="A1" s="316" t="s">
        <v>438</v>
      </c>
      <c r="B1" s="316"/>
      <c r="C1" s="316"/>
      <c r="D1" s="316"/>
      <c r="E1" s="316"/>
      <c r="F1" s="316"/>
      <c r="G1" s="316"/>
    </row>
    <row r="2" spans="1:7">
      <c r="A2" s="2"/>
      <c r="B2" s="2"/>
      <c r="C2" s="2"/>
      <c r="D2" s="2"/>
      <c r="E2" s="2"/>
      <c r="F2" s="2"/>
      <c r="G2" s="143" t="s">
        <v>23</v>
      </c>
    </row>
    <row r="3" spans="1:7">
      <c r="A3" s="323" t="s">
        <v>304</v>
      </c>
      <c r="B3" s="320" t="s">
        <v>305</v>
      </c>
      <c r="C3" s="320"/>
      <c r="D3" s="320" t="s">
        <v>163</v>
      </c>
      <c r="E3" s="320"/>
      <c r="F3" s="320" t="s">
        <v>306</v>
      </c>
      <c r="G3" s="370"/>
    </row>
    <row r="4" spans="1:7">
      <c r="A4" s="323"/>
      <c r="B4" s="144" t="s">
        <v>329</v>
      </c>
      <c r="C4" s="144" t="s">
        <v>307</v>
      </c>
      <c r="D4" s="144" t="s">
        <v>329</v>
      </c>
      <c r="E4" s="144" t="s">
        <v>307</v>
      </c>
      <c r="F4" s="144" t="s">
        <v>329</v>
      </c>
      <c r="G4" s="145" t="s">
        <v>307</v>
      </c>
    </row>
    <row r="5" spans="1:7" ht="18.95" customHeight="1">
      <c r="A5" s="146" t="s">
        <v>308</v>
      </c>
      <c r="B5" s="205">
        <v>232</v>
      </c>
      <c r="C5" s="206">
        <v>3.5714285714285801</v>
      </c>
      <c r="D5" s="205">
        <v>325036</v>
      </c>
      <c r="E5" s="207">
        <v>13.5358122151003</v>
      </c>
      <c r="F5" s="205">
        <v>206173</v>
      </c>
      <c r="G5" s="208">
        <v>7.5840908379340304</v>
      </c>
    </row>
    <row r="6" spans="1:7" ht="18.95" customHeight="1">
      <c r="A6" s="147" t="s">
        <v>309</v>
      </c>
      <c r="B6" s="209">
        <v>7</v>
      </c>
      <c r="C6" s="210">
        <v>133.333333333333</v>
      </c>
      <c r="D6" s="209">
        <v>36209</v>
      </c>
      <c r="E6" s="211">
        <v>531.91972076788795</v>
      </c>
      <c r="F6" s="209">
        <v>6841</v>
      </c>
      <c r="G6" s="212">
        <v>700.11695906432794</v>
      </c>
    </row>
    <row r="7" spans="1:7" ht="18.95" customHeight="1">
      <c r="A7" s="147" t="s">
        <v>310</v>
      </c>
      <c r="B7" s="209"/>
      <c r="C7" s="210"/>
      <c r="D7" s="209"/>
      <c r="E7" s="211"/>
      <c r="F7" s="209"/>
      <c r="G7" s="212"/>
    </row>
    <row r="8" spans="1:7" ht="18.95" customHeight="1">
      <c r="A8" s="147" t="s">
        <v>311</v>
      </c>
      <c r="B8" s="209">
        <v>112</v>
      </c>
      <c r="C8" s="210">
        <v>4.6728971962616699</v>
      </c>
      <c r="D8" s="209">
        <v>151033</v>
      </c>
      <c r="E8" s="211">
        <v>21.1229088809405</v>
      </c>
      <c r="F8" s="209">
        <v>131594</v>
      </c>
      <c r="G8" s="212">
        <v>37.532660270479298</v>
      </c>
    </row>
    <row r="9" spans="1:7" ht="18.95" customHeight="1">
      <c r="A9" s="147" t="s">
        <v>312</v>
      </c>
      <c r="B9" s="209"/>
      <c r="C9" s="210"/>
      <c r="D9" s="209"/>
      <c r="E9" s="211"/>
      <c r="F9" s="209">
        <v>2952</v>
      </c>
      <c r="G9" s="212"/>
    </row>
    <row r="10" spans="1:7" ht="18.95" customHeight="1">
      <c r="A10" s="147" t="s">
        <v>313</v>
      </c>
      <c r="B10" s="209">
        <v>99</v>
      </c>
      <c r="C10" s="210">
        <v>-1</v>
      </c>
      <c r="D10" s="209">
        <v>122205</v>
      </c>
      <c r="E10" s="211">
        <v>11.221843003412999</v>
      </c>
      <c r="F10" s="209">
        <v>119264</v>
      </c>
      <c r="G10" s="212">
        <v>30.095774156249298</v>
      </c>
    </row>
    <row r="11" spans="1:7" ht="18.95" customHeight="1">
      <c r="A11" s="147" t="s">
        <v>314</v>
      </c>
      <c r="B11" s="209">
        <v>8</v>
      </c>
      <c r="C11" s="210">
        <v>60</v>
      </c>
      <c r="D11" s="209">
        <v>11146</v>
      </c>
      <c r="E11" s="211">
        <v>-19.2552883222254</v>
      </c>
      <c r="F11" s="209">
        <v>8976</v>
      </c>
      <c r="G11" s="212">
        <v>142.332613390929</v>
      </c>
    </row>
    <row r="12" spans="1:7" ht="18.95" customHeight="1">
      <c r="A12" s="147" t="s">
        <v>315</v>
      </c>
      <c r="B12" s="209"/>
      <c r="C12" s="210"/>
      <c r="D12" s="209"/>
      <c r="E12" s="211"/>
      <c r="F12" s="209"/>
      <c r="G12" s="212"/>
    </row>
    <row r="13" spans="1:7" ht="18.95" customHeight="1">
      <c r="A13" s="147" t="s">
        <v>316</v>
      </c>
      <c r="B13" s="209">
        <v>113</v>
      </c>
      <c r="C13" s="210">
        <v>-0.87719298245614297</v>
      </c>
      <c r="D13" s="209">
        <v>137794</v>
      </c>
      <c r="E13" s="211">
        <v>-11.5917387928988</v>
      </c>
      <c r="F13" s="209">
        <v>67737</v>
      </c>
      <c r="G13" s="212">
        <v>-28.773619625450799</v>
      </c>
    </row>
    <row r="14" spans="1:7" ht="18.95" customHeight="1">
      <c r="A14" s="147" t="s">
        <v>317</v>
      </c>
      <c r="B14" s="209">
        <v>4</v>
      </c>
      <c r="C14" s="210">
        <v>100</v>
      </c>
      <c r="D14" s="209">
        <v>4938</v>
      </c>
      <c r="E14" s="211">
        <v>4938.7755102040801</v>
      </c>
      <c r="F14" s="209">
        <v>1418</v>
      </c>
      <c r="G14" s="212">
        <v>-85.665183987060303</v>
      </c>
    </row>
    <row r="15" spans="1:7" ht="18.95" customHeight="1">
      <c r="A15" s="147" t="s">
        <v>318</v>
      </c>
      <c r="B15" s="209"/>
      <c r="C15" s="210"/>
      <c r="D15" s="209"/>
      <c r="E15" s="211"/>
      <c r="F15" s="209"/>
      <c r="G15" s="212"/>
    </row>
    <row r="16" spans="1:7" ht="18.95" customHeight="1">
      <c r="A16" s="147" t="s">
        <v>319</v>
      </c>
      <c r="B16" s="209"/>
      <c r="C16" s="210"/>
      <c r="D16" s="209"/>
      <c r="E16" s="211"/>
      <c r="F16" s="209"/>
      <c r="G16" s="212"/>
    </row>
    <row r="17" spans="1:7" ht="18.95" customHeight="1">
      <c r="A17" s="147" t="s">
        <v>320</v>
      </c>
      <c r="B17" s="209"/>
      <c r="C17" s="210"/>
      <c r="D17" s="209"/>
      <c r="E17" s="211"/>
      <c r="F17" s="209"/>
      <c r="G17" s="212"/>
    </row>
    <row r="18" spans="1:7" ht="18.95" customHeight="1">
      <c r="A18" s="147" t="s">
        <v>321</v>
      </c>
      <c r="B18" s="209">
        <v>4</v>
      </c>
      <c r="C18" s="210">
        <v>0</v>
      </c>
      <c r="D18" s="209">
        <v>35240</v>
      </c>
      <c r="E18" s="211">
        <v>147.61101742552</v>
      </c>
      <c r="F18" s="209">
        <v>18731</v>
      </c>
      <c r="G18" s="212">
        <v>-9.067633880947E-2</v>
      </c>
    </row>
    <row r="19" spans="1:7" ht="18.95" customHeight="1">
      <c r="A19" s="147" t="s">
        <v>322</v>
      </c>
      <c r="B19" s="209">
        <v>64</v>
      </c>
      <c r="C19" s="210">
        <v>-7.2463768115942004</v>
      </c>
      <c r="D19" s="209">
        <v>18986</v>
      </c>
      <c r="E19" s="211">
        <v>-35.006161851294003</v>
      </c>
      <c r="F19" s="209">
        <v>23609</v>
      </c>
      <c r="G19" s="212">
        <v>49.018493972101297</v>
      </c>
    </row>
    <row r="20" spans="1:7" ht="18.95" customHeight="1">
      <c r="A20" s="147" t="s">
        <v>323</v>
      </c>
      <c r="B20" s="209"/>
      <c r="C20" s="210"/>
      <c r="D20" s="209"/>
      <c r="E20" s="211"/>
      <c r="F20" s="209"/>
      <c r="G20" s="212"/>
    </row>
    <row r="21" spans="1:7" ht="18.95" customHeight="1">
      <c r="A21" s="147" t="s">
        <v>324</v>
      </c>
      <c r="B21" s="209"/>
      <c r="C21" s="210"/>
      <c r="D21" s="209"/>
      <c r="E21" s="211"/>
      <c r="F21" s="209"/>
      <c r="G21" s="212"/>
    </row>
    <row r="22" spans="1:7" ht="18.95" customHeight="1">
      <c r="A22" s="147" t="s">
        <v>325</v>
      </c>
      <c r="B22" s="209"/>
      <c r="C22" s="213"/>
      <c r="D22" s="209"/>
      <c r="E22" s="211"/>
      <c r="F22" s="209"/>
      <c r="G22" s="212"/>
    </row>
    <row r="23" spans="1:7" ht="18.95" customHeight="1">
      <c r="A23" s="147" t="s">
        <v>326</v>
      </c>
      <c r="B23" s="209"/>
      <c r="C23" s="213"/>
      <c r="D23" s="209"/>
      <c r="E23" s="211"/>
      <c r="F23" s="209"/>
      <c r="G23" s="214"/>
    </row>
    <row r="24" spans="1:7" ht="18.95" customHeight="1">
      <c r="A24" s="147" t="s">
        <v>327</v>
      </c>
      <c r="B24" s="209"/>
      <c r="C24" s="213"/>
      <c r="D24" s="209"/>
      <c r="E24" s="211"/>
      <c r="F24" s="209"/>
      <c r="G24" s="214"/>
    </row>
    <row r="25" spans="1:7" ht="18.95" customHeight="1">
      <c r="A25" s="148" t="s">
        <v>328</v>
      </c>
      <c r="B25" s="215"/>
      <c r="C25" s="216"/>
      <c r="D25" s="215"/>
      <c r="E25" s="216"/>
      <c r="F25" s="215"/>
      <c r="G25" s="217"/>
    </row>
  </sheetData>
  <mergeCells count="5">
    <mergeCell ref="A1:G1"/>
    <mergeCell ref="A3:A4"/>
    <mergeCell ref="B3:C3"/>
    <mergeCell ref="D3:E3"/>
    <mergeCell ref="F3:G3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19" sqref="A19:F19"/>
    </sheetView>
  </sheetViews>
  <sheetFormatPr defaultRowHeight="13.5"/>
  <cols>
    <col min="2" max="6" width="13.75" customWidth="1"/>
  </cols>
  <sheetData>
    <row r="1" spans="1:6" ht="18.75">
      <c r="A1" s="325" t="s">
        <v>337</v>
      </c>
      <c r="B1" s="325"/>
      <c r="C1" s="325"/>
      <c r="D1" s="325"/>
      <c r="E1" s="325"/>
      <c r="F1" s="325"/>
    </row>
    <row r="2" spans="1:6" ht="36.75" customHeight="1">
      <c r="A2" s="49" t="s">
        <v>330</v>
      </c>
      <c r="B2" s="149" t="s">
        <v>331</v>
      </c>
      <c r="C2" s="149" t="s">
        <v>332</v>
      </c>
      <c r="D2" s="149" t="s">
        <v>333</v>
      </c>
      <c r="E2" s="149" t="s">
        <v>334</v>
      </c>
      <c r="F2" s="150" t="s">
        <v>335</v>
      </c>
    </row>
    <row r="3" spans="1:6" ht="18.95" customHeight="1">
      <c r="A3" s="85">
        <v>2001</v>
      </c>
      <c r="B3" s="55">
        <v>123</v>
      </c>
      <c r="C3" s="55">
        <v>11438</v>
      </c>
      <c r="D3" s="55">
        <v>8321</v>
      </c>
      <c r="E3" s="55">
        <v>5940</v>
      </c>
      <c r="F3" s="54">
        <v>4118</v>
      </c>
    </row>
    <row r="4" spans="1:6" ht="18.95" customHeight="1">
      <c r="A4" s="86">
        <v>2002</v>
      </c>
      <c r="B4" s="58">
        <v>119</v>
      </c>
      <c r="C4" s="58">
        <v>11918</v>
      </c>
      <c r="D4" s="58">
        <v>9209</v>
      </c>
      <c r="E4" s="58">
        <v>6983</v>
      </c>
      <c r="F4" s="18">
        <v>4860</v>
      </c>
    </row>
    <row r="5" spans="1:6" ht="18.95" customHeight="1">
      <c r="A5" s="86">
        <v>2003</v>
      </c>
      <c r="B5" s="58">
        <v>112</v>
      </c>
      <c r="C5" s="58">
        <v>13848</v>
      </c>
      <c r="D5" s="58">
        <v>10838</v>
      </c>
      <c r="E5" s="58">
        <v>8247</v>
      </c>
      <c r="F5" s="18">
        <v>5533</v>
      </c>
    </row>
    <row r="6" spans="1:6" ht="18.95" customHeight="1">
      <c r="A6" s="86">
        <v>2004</v>
      </c>
      <c r="B6" s="58">
        <v>114</v>
      </c>
      <c r="C6" s="58">
        <v>16671</v>
      </c>
      <c r="D6" s="58">
        <v>13835</v>
      </c>
      <c r="E6" s="58">
        <v>9892</v>
      </c>
      <c r="F6" s="18">
        <v>6643</v>
      </c>
    </row>
    <row r="7" spans="1:6" ht="18.95" customHeight="1">
      <c r="A7" s="86">
        <v>2005</v>
      </c>
      <c r="B7" s="58">
        <v>110</v>
      </c>
      <c r="C7" s="58">
        <v>20078</v>
      </c>
      <c r="D7" s="58">
        <v>16778</v>
      </c>
      <c r="E7" s="58">
        <v>11890</v>
      </c>
      <c r="F7" s="18">
        <v>8029</v>
      </c>
    </row>
    <row r="8" spans="1:6" ht="18.95" customHeight="1">
      <c r="A8" s="86">
        <v>2006</v>
      </c>
      <c r="B8" s="58">
        <v>97</v>
      </c>
      <c r="C8" s="58">
        <v>22550</v>
      </c>
      <c r="D8" s="58">
        <v>18851</v>
      </c>
      <c r="E8" s="58">
        <v>13350</v>
      </c>
      <c r="F8" s="18">
        <v>9043</v>
      </c>
    </row>
    <row r="9" spans="1:6" ht="18.95" customHeight="1">
      <c r="A9" s="86">
        <v>2007</v>
      </c>
      <c r="B9" s="58">
        <v>69</v>
      </c>
      <c r="C9" s="58">
        <v>10300</v>
      </c>
      <c r="D9" s="58">
        <v>16894</v>
      </c>
      <c r="E9" s="58">
        <v>11924</v>
      </c>
      <c r="F9" s="18">
        <v>6128</v>
      </c>
    </row>
    <row r="10" spans="1:6" ht="18.95" customHeight="1">
      <c r="A10" s="86">
        <v>2008</v>
      </c>
      <c r="B10" s="58">
        <v>72</v>
      </c>
      <c r="C10" s="58">
        <v>12292</v>
      </c>
      <c r="D10" s="58">
        <v>18306</v>
      </c>
      <c r="E10" s="58">
        <v>11413</v>
      </c>
      <c r="F10" s="18">
        <v>3910</v>
      </c>
    </row>
    <row r="11" spans="1:6" ht="18.95" customHeight="1">
      <c r="A11" s="86">
        <v>2009</v>
      </c>
      <c r="B11" s="58">
        <v>36</v>
      </c>
      <c r="C11" s="58">
        <v>13006</v>
      </c>
      <c r="D11" s="58">
        <v>19538</v>
      </c>
      <c r="E11" s="58">
        <v>6268</v>
      </c>
      <c r="F11" s="18">
        <v>2492</v>
      </c>
    </row>
    <row r="12" spans="1:6" ht="18.95" customHeight="1">
      <c r="A12" s="86">
        <v>2010</v>
      </c>
      <c r="B12" s="58">
        <v>19</v>
      </c>
      <c r="C12" s="58">
        <v>20569</v>
      </c>
      <c r="D12" s="58">
        <v>21896</v>
      </c>
      <c r="E12" s="58">
        <v>6339</v>
      </c>
      <c r="F12" s="18">
        <v>2681</v>
      </c>
    </row>
    <row r="13" spans="1:6" ht="18.95" customHeight="1">
      <c r="A13" s="86">
        <v>2011</v>
      </c>
      <c r="B13" s="58">
        <v>13</v>
      </c>
      <c r="C13" s="58">
        <v>25133</v>
      </c>
      <c r="D13" s="58">
        <v>25943</v>
      </c>
      <c r="E13" s="58">
        <v>5402</v>
      </c>
      <c r="F13" s="18">
        <v>2045</v>
      </c>
    </row>
    <row r="14" spans="1:6" ht="18.95" customHeight="1">
      <c r="A14" s="86">
        <v>2012</v>
      </c>
      <c r="B14" s="58">
        <v>34</v>
      </c>
      <c r="C14" s="58">
        <v>34621</v>
      </c>
      <c r="D14" s="58">
        <v>34335</v>
      </c>
      <c r="E14" s="58">
        <v>4816</v>
      </c>
      <c r="F14" s="18">
        <v>2231</v>
      </c>
    </row>
    <row r="15" spans="1:6" ht="18.95" customHeight="1">
      <c r="A15" s="86">
        <v>2013</v>
      </c>
      <c r="B15" s="58">
        <v>15</v>
      </c>
      <c r="C15" s="151">
        <v>58348</v>
      </c>
      <c r="D15" s="151">
        <v>61599</v>
      </c>
      <c r="E15" s="152">
        <v>5527</v>
      </c>
      <c r="F15" s="153">
        <v>2190</v>
      </c>
    </row>
    <row r="16" spans="1:6" ht="18.95" customHeight="1">
      <c r="A16" s="86">
        <v>2014</v>
      </c>
      <c r="B16" s="58">
        <v>18</v>
      </c>
      <c r="C16" s="154">
        <v>63597</v>
      </c>
      <c r="D16" s="58">
        <v>70860</v>
      </c>
      <c r="E16" s="58">
        <v>8543</v>
      </c>
      <c r="F16" s="155">
        <v>4363</v>
      </c>
    </row>
    <row r="17" spans="1:7" ht="18.95" customHeight="1">
      <c r="A17" s="86">
        <v>2015</v>
      </c>
      <c r="B17" s="58">
        <v>41</v>
      </c>
      <c r="C17" s="58">
        <v>70629</v>
      </c>
      <c r="D17" s="58">
        <v>77160</v>
      </c>
      <c r="E17" s="58">
        <v>8534</v>
      </c>
      <c r="F17" s="155">
        <v>4343</v>
      </c>
    </row>
    <row r="18" spans="1:7" ht="18.95" customHeight="1">
      <c r="A18" s="87">
        <v>2016</v>
      </c>
      <c r="B18" s="60">
        <v>42</v>
      </c>
      <c r="C18" s="60">
        <v>88968</v>
      </c>
      <c r="D18" s="60">
        <v>87785</v>
      </c>
      <c r="E18" s="60">
        <v>10356</v>
      </c>
      <c r="F18" s="23">
        <v>6449</v>
      </c>
      <c r="G18" s="169"/>
    </row>
    <row r="19" spans="1:7" ht="36.75" customHeight="1">
      <c r="A19" s="371" t="s">
        <v>336</v>
      </c>
      <c r="B19" s="372"/>
      <c r="C19" s="372"/>
      <c r="D19" s="372"/>
      <c r="E19" s="372"/>
      <c r="F19" s="372"/>
    </row>
  </sheetData>
  <mergeCells count="2">
    <mergeCell ref="A1:F1"/>
    <mergeCell ref="A19:F19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I6" sqref="I6"/>
    </sheetView>
  </sheetViews>
  <sheetFormatPr defaultRowHeight="13.5"/>
  <cols>
    <col min="1" max="1" width="20.125" customWidth="1"/>
    <col min="2" max="2" width="17" customWidth="1"/>
    <col min="3" max="3" width="14.5" customWidth="1"/>
    <col min="4" max="4" width="17.375" customWidth="1"/>
    <col min="5" max="5" width="18.25" customWidth="1"/>
  </cols>
  <sheetData>
    <row r="1" spans="1:5" ht="18.75">
      <c r="A1" s="373" t="s">
        <v>449</v>
      </c>
      <c r="B1" s="373"/>
      <c r="C1" s="373"/>
      <c r="D1" s="373"/>
      <c r="E1" s="373"/>
    </row>
    <row r="2" spans="1:5" ht="23.25" customHeight="1">
      <c r="A2" s="199" t="s">
        <v>344</v>
      </c>
      <c r="B2" s="198" t="s">
        <v>341</v>
      </c>
      <c r="C2" s="198" t="s">
        <v>342</v>
      </c>
      <c r="D2" s="200" t="s">
        <v>439</v>
      </c>
      <c r="E2" s="200" t="s">
        <v>343</v>
      </c>
    </row>
    <row r="3" spans="1:5">
      <c r="A3" s="195">
        <v>1995</v>
      </c>
      <c r="B3" s="204">
        <v>598.76</v>
      </c>
      <c r="C3" s="204">
        <v>35.9</v>
      </c>
      <c r="D3" s="293"/>
      <c r="E3" s="196">
        <v>599.5724497294409</v>
      </c>
    </row>
    <row r="4" spans="1:5">
      <c r="A4" s="201">
        <v>1996</v>
      </c>
      <c r="B4" s="203">
        <v>619.80999999999995</v>
      </c>
      <c r="C4" s="203">
        <v>37.9</v>
      </c>
      <c r="D4" s="294"/>
      <c r="E4" s="197">
        <v>611.47771091140839</v>
      </c>
    </row>
    <row r="5" spans="1:5">
      <c r="A5" s="201">
        <v>1997</v>
      </c>
      <c r="B5" s="203">
        <v>639.80999999999995</v>
      </c>
      <c r="C5" s="203">
        <v>38.020000000000003</v>
      </c>
      <c r="D5" s="294"/>
      <c r="E5" s="197">
        <v>594.23891467779504</v>
      </c>
    </row>
    <row r="6" spans="1:5">
      <c r="A6" s="201">
        <v>1998</v>
      </c>
      <c r="B6" s="203">
        <v>668.34</v>
      </c>
      <c r="C6" s="203">
        <v>41.76</v>
      </c>
      <c r="D6" s="294"/>
      <c r="E6" s="197">
        <v>624.83167250201996</v>
      </c>
    </row>
    <row r="7" spans="1:5">
      <c r="A7" s="201">
        <v>1999</v>
      </c>
      <c r="B7" s="203">
        <v>736.94</v>
      </c>
      <c r="C7" s="203">
        <v>52</v>
      </c>
      <c r="D7" s="294"/>
      <c r="E7" s="197">
        <v>705.62053898553472</v>
      </c>
    </row>
    <row r="8" spans="1:5">
      <c r="A8" s="201">
        <v>2000</v>
      </c>
      <c r="B8" s="203">
        <v>755.6</v>
      </c>
      <c r="C8" s="203">
        <v>57.6</v>
      </c>
      <c r="D8" s="294"/>
      <c r="E8" s="197">
        <v>762.30809952355742</v>
      </c>
    </row>
    <row r="9" spans="1:5">
      <c r="A9" s="201">
        <v>2001</v>
      </c>
      <c r="B9" s="203">
        <v>933.78</v>
      </c>
      <c r="C9" s="203">
        <v>67.760000000000005</v>
      </c>
      <c r="D9" s="294"/>
      <c r="E9" s="197">
        <v>725.65272333954476</v>
      </c>
    </row>
    <row r="10" spans="1:5">
      <c r="A10" s="201">
        <v>2002</v>
      </c>
      <c r="B10" s="203">
        <v>1079.74</v>
      </c>
      <c r="C10" s="203">
        <v>79.16</v>
      </c>
      <c r="D10" s="294"/>
      <c r="E10" s="197">
        <v>733.13945949950914</v>
      </c>
    </row>
    <row r="11" spans="1:5">
      <c r="A11" s="201">
        <v>2003</v>
      </c>
      <c r="B11" s="203">
        <v>933.01</v>
      </c>
      <c r="C11" s="203">
        <v>71.56</v>
      </c>
      <c r="D11" s="294"/>
      <c r="E11" s="197">
        <v>766.97998949636121</v>
      </c>
    </row>
    <row r="12" spans="1:5">
      <c r="A12" s="201">
        <v>2004</v>
      </c>
      <c r="B12" s="203">
        <v>1192.3900000000001</v>
      </c>
      <c r="C12" s="203">
        <v>92.93</v>
      </c>
      <c r="D12" s="294"/>
      <c r="E12" s="197">
        <v>779.35910230713102</v>
      </c>
    </row>
    <row r="13" spans="1:5">
      <c r="A13" s="201">
        <v>2005</v>
      </c>
      <c r="B13" s="203">
        <v>1454.56</v>
      </c>
      <c r="C13" s="203">
        <v>117.54</v>
      </c>
      <c r="D13" s="294"/>
      <c r="E13" s="197">
        <v>808.07941920580799</v>
      </c>
    </row>
    <row r="14" spans="1:5">
      <c r="A14" s="201">
        <v>2006</v>
      </c>
      <c r="B14" s="203">
        <v>1717.64</v>
      </c>
      <c r="C14" s="203">
        <v>147.85</v>
      </c>
      <c r="D14" s="294"/>
      <c r="E14" s="197">
        <v>860.77408537295355</v>
      </c>
    </row>
    <row r="15" spans="1:5">
      <c r="A15" s="201">
        <v>2007</v>
      </c>
      <c r="B15" s="203">
        <v>2029.75</v>
      </c>
      <c r="C15" s="203">
        <v>186.13</v>
      </c>
      <c r="D15" s="294"/>
      <c r="E15" s="197">
        <v>917.00948392659188</v>
      </c>
    </row>
    <row r="16" spans="1:5">
      <c r="A16" s="201">
        <v>2008</v>
      </c>
      <c r="B16" s="203">
        <v>2381.16</v>
      </c>
      <c r="C16" s="203">
        <v>228.46</v>
      </c>
      <c r="D16" s="294"/>
      <c r="E16" s="197">
        <v>959.44833610509181</v>
      </c>
    </row>
    <row r="17" spans="1:5">
      <c r="A17" s="201">
        <v>2009</v>
      </c>
      <c r="B17" s="203">
        <v>2802.82</v>
      </c>
      <c r="C17" s="203">
        <v>273.25</v>
      </c>
      <c r="D17" s="294"/>
      <c r="E17" s="197">
        <v>974.91098251047151</v>
      </c>
    </row>
    <row r="18" spans="1:5">
      <c r="A18" s="201">
        <v>2010</v>
      </c>
      <c r="B18" s="203">
        <v>3318.73</v>
      </c>
      <c r="C18" s="203">
        <v>331.18</v>
      </c>
      <c r="D18" s="294"/>
      <c r="E18" s="197">
        <v>997.91185182283584</v>
      </c>
    </row>
    <row r="19" spans="1:5">
      <c r="A19" s="201">
        <v>2011</v>
      </c>
      <c r="B19" s="203">
        <v>3917.2</v>
      </c>
      <c r="C19" s="203">
        <v>402.49</v>
      </c>
      <c r="D19" s="294"/>
      <c r="E19" s="197">
        <v>1027.4941284591036</v>
      </c>
    </row>
    <row r="20" spans="1:5">
      <c r="A20" s="201">
        <v>2012</v>
      </c>
      <c r="B20" s="203">
        <v>4502.99</v>
      </c>
      <c r="C20" s="203">
        <v>475.51</v>
      </c>
      <c r="D20" s="294"/>
      <c r="E20" s="197">
        <v>1055.9872440311883</v>
      </c>
    </row>
    <row r="21" spans="1:5">
      <c r="A21" s="201">
        <v>2013</v>
      </c>
      <c r="B21" s="203">
        <v>5003.51</v>
      </c>
      <c r="C21" s="203">
        <v>543.04999999999995</v>
      </c>
      <c r="D21" s="294"/>
      <c r="E21" s="197">
        <v>1085.3380926589532</v>
      </c>
    </row>
    <row r="22" spans="1:5">
      <c r="A22" s="201">
        <v>2014</v>
      </c>
      <c r="B22" s="203">
        <v>5481.5</v>
      </c>
      <c r="C22" s="203">
        <v>614.1</v>
      </c>
      <c r="D22" s="294"/>
      <c r="E22" s="197">
        <v>1120.3137827237072</v>
      </c>
    </row>
    <row r="23" spans="1:5">
      <c r="A23" s="201">
        <v>2015</v>
      </c>
      <c r="B23" s="203">
        <v>5999.84</v>
      </c>
      <c r="C23" s="203"/>
      <c r="D23" s="203">
        <v>737.8</v>
      </c>
      <c r="E23" s="197">
        <v>1162.6400000000001</v>
      </c>
    </row>
    <row r="24" spans="1:5">
      <c r="A24" s="194">
        <v>2016</v>
      </c>
      <c r="B24" s="202">
        <v>6448.32</v>
      </c>
      <c r="C24" s="202"/>
      <c r="D24" s="202">
        <v>756.34</v>
      </c>
      <c r="E24" s="218">
        <v>1172.9256612575059</v>
      </c>
    </row>
    <row r="25" spans="1:5" ht="25.5" customHeight="1">
      <c r="A25" s="374" t="s">
        <v>443</v>
      </c>
      <c r="B25" s="375"/>
      <c r="C25" s="375"/>
      <c r="D25" s="375"/>
      <c r="E25" s="375"/>
    </row>
  </sheetData>
  <mergeCells count="2">
    <mergeCell ref="A1:E1"/>
    <mergeCell ref="A25:E25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"/>
  <sheetViews>
    <sheetView topLeftCell="A13" workbookViewId="0">
      <selection sqref="A1:K1"/>
    </sheetView>
  </sheetViews>
  <sheetFormatPr defaultRowHeight="13.5"/>
  <cols>
    <col min="1" max="1" width="11.75" customWidth="1"/>
    <col min="2" max="11" width="7.25" customWidth="1"/>
  </cols>
  <sheetData>
    <row r="1" spans="1:11" ht="18.75">
      <c r="A1" s="376" t="s">
        <v>345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</row>
    <row r="2" spans="1:11">
      <c r="A2" s="219"/>
      <c r="B2" s="219"/>
      <c r="C2" s="219"/>
      <c r="D2" s="219"/>
      <c r="E2" s="219"/>
      <c r="F2" s="219"/>
      <c r="G2" s="219"/>
      <c r="H2" s="219"/>
      <c r="I2" s="220"/>
      <c r="J2" s="47"/>
      <c r="K2" s="220" t="s">
        <v>346</v>
      </c>
    </row>
    <row r="3" spans="1:11">
      <c r="A3" s="221" t="s">
        <v>347</v>
      </c>
      <c r="B3" s="222" t="s">
        <v>348</v>
      </c>
      <c r="C3" s="222" t="s">
        <v>349</v>
      </c>
      <c r="D3" s="222" t="s">
        <v>350</v>
      </c>
      <c r="E3" s="222" t="s">
        <v>351</v>
      </c>
      <c r="F3" s="222" t="s">
        <v>352</v>
      </c>
      <c r="G3" s="222" t="s">
        <v>353</v>
      </c>
      <c r="H3" s="222" t="s">
        <v>354</v>
      </c>
      <c r="I3" s="223" t="s">
        <v>355</v>
      </c>
      <c r="J3" s="84" t="s">
        <v>356</v>
      </c>
      <c r="K3" s="224" t="s">
        <v>357</v>
      </c>
    </row>
    <row r="4" spans="1:11">
      <c r="A4" s="225" t="s">
        <v>358</v>
      </c>
      <c r="B4" s="226">
        <v>51855</v>
      </c>
      <c r="C4" s="226">
        <v>87348</v>
      </c>
      <c r="D4" s="226">
        <v>185124</v>
      </c>
      <c r="E4" s="226">
        <v>472023</v>
      </c>
      <c r="F4" s="226">
        <v>551537</v>
      </c>
      <c r="G4" s="226">
        <v>530384</v>
      </c>
      <c r="H4" s="226">
        <v>519840</v>
      </c>
      <c r="I4" s="226">
        <v>545787</v>
      </c>
      <c r="J4" s="227">
        <v>575137</v>
      </c>
      <c r="K4" s="233">
        <v>613245</v>
      </c>
    </row>
    <row r="5" spans="1:11">
      <c r="A5" s="228" t="s">
        <v>359</v>
      </c>
      <c r="B5" s="229">
        <v>25123</v>
      </c>
      <c r="C5" s="229">
        <v>42697</v>
      </c>
      <c r="D5" s="229">
        <v>121706</v>
      </c>
      <c r="E5" s="229">
        <v>327286</v>
      </c>
      <c r="F5" s="229">
        <v>374985</v>
      </c>
      <c r="G5" s="229">
        <v>355803</v>
      </c>
      <c r="H5" s="229">
        <v>458832</v>
      </c>
      <c r="I5" s="229">
        <v>483425</v>
      </c>
      <c r="J5" s="227">
        <v>506025</v>
      </c>
      <c r="K5" s="233">
        <v>540419</v>
      </c>
    </row>
    <row r="6" spans="1:11">
      <c r="A6" s="228" t="s">
        <v>360</v>
      </c>
      <c r="B6" s="229">
        <v>50</v>
      </c>
      <c r="C6" s="229">
        <v>324</v>
      </c>
      <c r="D6" s="229">
        <v>898</v>
      </c>
      <c r="E6" s="229">
        <v>3286</v>
      </c>
      <c r="F6" s="229">
        <v>3405</v>
      </c>
      <c r="G6" s="229">
        <v>3528</v>
      </c>
      <c r="H6" s="229">
        <v>3383</v>
      </c>
      <c r="I6" s="229">
        <v>3647</v>
      </c>
      <c r="J6" s="227">
        <v>3305</v>
      </c>
      <c r="K6" s="233">
        <v>3506</v>
      </c>
    </row>
    <row r="7" spans="1:11">
      <c r="A7" s="228" t="s">
        <v>361</v>
      </c>
      <c r="B7" s="229">
        <v>486</v>
      </c>
      <c r="C7" s="229">
        <v>1084</v>
      </c>
      <c r="D7" s="229">
        <v>1043</v>
      </c>
      <c r="E7" s="229">
        <v>2101</v>
      </c>
      <c r="F7" s="229">
        <v>2460</v>
      </c>
      <c r="G7" s="229">
        <v>2057</v>
      </c>
      <c r="H7" s="229">
        <v>2684</v>
      </c>
      <c r="I7" s="229">
        <v>2958</v>
      </c>
      <c r="J7" s="227">
        <v>3240</v>
      </c>
      <c r="K7" s="233">
        <v>3440</v>
      </c>
    </row>
    <row r="8" spans="1:11">
      <c r="A8" s="228" t="s">
        <v>362</v>
      </c>
      <c r="B8" s="229">
        <v>8220</v>
      </c>
      <c r="C8" s="229">
        <v>12809</v>
      </c>
      <c r="D8" s="229">
        <v>23258</v>
      </c>
      <c r="E8" s="229">
        <v>67068</v>
      </c>
      <c r="F8" s="229">
        <v>67640</v>
      </c>
      <c r="G8" s="229">
        <v>56080</v>
      </c>
      <c r="H8" s="229">
        <v>52911</v>
      </c>
      <c r="I8" s="229">
        <v>55768</v>
      </c>
      <c r="J8" s="227">
        <v>57359</v>
      </c>
      <c r="K8" s="233">
        <v>59853</v>
      </c>
    </row>
    <row r="9" spans="1:11">
      <c r="A9" s="228" t="s">
        <v>363</v>
      </c>
      <c r="B9" s="229">
        <v>590</v>
      </c>
      <c r="C9" s="229">
        <v>473</v>
      </c>
      <c r="D9" s="229">
        <v>1380</v>
      </c>
      <c r="E9" s="229">
        <v>3342</v>
      </c>
      <c r="F9" s="229">
        <v>4273</v>
      </c>
      <c r="G9" s="229">
        <v>5660</v>
      </c>
      <c r="H9" s="229">
        <v>3139</v>
      </c>
      <c r="I9" s="229">
        <v>3303</v>
      </c>
      <c r="J9" s="227">
        <v>2994</v>
      </c>
      <c r="K9" s="233">
        <v>3176</v>
      </c>
    </row>
    <row r="10" spans="1:11">
      <c r="A10" s="228" t="s">
        <v>364</v>
      </c>
      <c r="B10" s="229">
        <v>35</v>
      </c>
      <c r="C10" s="229">
        <v>47</v>
      </c>
      <c r="D10" s="229">
        <v>116</v>
      </c>
      <c r="E10" s="229">
        <v>470</v>
      </c>
      <c r="F10" s="229">
        <v>649</v>
      </c>
      <c r="G10" s="229">
        <v>537</v>
      </c>
      <c r="H10" s="229">
        <v>839</v>
      </c>
      <c r="I10" s="229">
        <v>881</v>
      </c>
      <c r="J10" s="227">
        <v>879</v>
      </c>
      <c r="K10" s="233">
        <v>924</v>
      </c>
    </row>
    <row r="11" spans="1:11">
      <c r="A11" s="228" t="s">
        <v>365</v>
      </c>
      <c r="B11" s="229">
        <v>1199</v>
      </c>
      <c r="C11" s="229">
        <v>2673</v>
      </c>
      <c r="D11" s="229">
        <v>4297</v>
      </c>
      <c r="E11" s="229">
        <v>5410</v>
      </c>
      <c r="F11" s="229">
        <v>5946</v>
      </c>
      <c r="G11" s="229">
        <v>4910</v>
      </c>
      <c r="H11" s="229">
        <v>3820</v>
      </c>
      <c r="I11" s="229">
        <v>4135</v>
      </c>
      <c r="J11" s="227">
        <v>4595</v>
      </c>
      <c r="K11" s="233">
        <v>4879</v>
      </c>
    </row>
    <row r="12" spans="1:11">
      <c r="A12" s="228" t="s">
        <v>366</v>
      </c>
      <c r="B12" s="229">
        <v>2086</v>
      </c>
      <c r="C12" s="229">
        <v>1479</v>
      </c>
      <c r="D12" s="229">
        <v>2058</v>
      </c>
      <c r="E12" s="229">
        <v>7040</v>
      </c>
      <c r="F12" s="229">
        <v>8321</v>
      </c>
      <c r="G12" s="229">
        <v>7150</v>
      </c>
      <c r="H12" s="229">
        <v>7053</v>
      </c>
      <c r="I12" s="229">
        <v>7619</v>
      </c>
      <c r="J12" s="227">
        <v>8919</v>
      </c>
      <c r="K12" s="233">
        <v>9465</v>
      </c>
    </row>
    <row r="13" spans="1:11">
      <c r="A13" s="228" t="s">
        <v>367</v>
      </c>
      <c r="B13" s="229">
        <v>10798</v>
      </c>
      <c r="C13" s="229">
        <v>21864</v>
      </c>
      <c r="D13" s="229">
        <v>82753</v>
      </c>
      <c r="E13" s="229">
        <v>228267</v>
      </c>
      <c r="F13" s="229">
        <v>270607</v>
      </c>
      <c r="G13" s="229">
        <v>265475</v>
      </c>
      <c r="H13" s="229">
        <v>263286</v>
      </c>
      <c r="I13" s="229">
        <v>279610</v>
      </c>
      <c r="J13" s="227">
        <v>290262</v>
      </c>
      <c r="K13" s="233">
        <v>310286</v>
      </c>
    </row>
    <row r="14" spans="1:11">
      <c r="A14" s="228" t="s">
        <v>368</v>
      </c>
      <c r="B14" s="229">
        <v>442</v>
      </c>
      <c r="C14" s="229">
        <v>193</v>
      </c>
      <c r="D14" s="229">
        <v>440</v>
      </c>
      <c r="E14" s="229">
        <v>1501</v>
      </c>
      <c r="F14" s="229">
        <v>1966</v>
      </c>
      <c r="G14" s="229">
        <v>1052</v>
      </c>
      <c r="H14" s="229">
        <v>1080</v>
      </c>
      <c r="I14" s="229">
        <v>1150</v>
      </c>
      <c r="J14" s="227">
        <v>1324</v>
      </c>
      <c r="K14" s="233">
        <v>1406</v>
      </c>
    </row>
    <row r="15" spans="1:11">
      <c r="A15" s="228" t="s">
        <v>369</v>
      </c>
      <c r="B15" s="229">
        <v>201</v>
      </c>
      <c r="C15" s="229">
        <v>151</v>
      </c>
      <c r="D15" s="229">
        <v>259</v>
      </c>
      <c r="E15" s="229">
        <v>465</v>
      </c>
      <c r="F15" s="229">
        <v>761</v>
      </c>
      <c r="G15" s="229">
        <v>906</v>
      </c>
      <c r="H15" s="229">
        <v>3891</v>
      </c>
      <c r="I15" s="229">
        <v>3922</v>
      </c>
      <c r="J15" s="227">
        <v>3128</v>
      </c>
      <c r="K15" s="233">
        <v>3034</v>
      </c>
    </row>
    <row r="16" spans="1:11">
      <c r="A16" s="228" t="s">
        <v>370</v>
      </c>
      <c r="B16" s="229">
        <v>3861</v>
      </c>
      <c r="C16" s="229">
        <v>5997</v>
      </c>
      <c r="D16" s="229">
        <v>12605</v>
      </c>
      <c r="E16" s="229">
        <v>35933</v>
      </c>
      <c r="F16" s="229">
        <v>40679</v>
      </c>
      <c r="G16" s="229">
        <v>33918</v>
      </c>
      <c r="H16" s="229">
        <v>33115</v>
      </c>
      <c r="I16" s="229">
        <v>35374</v>
      </c>
      <c r="J16" s="227">
        <v>40814</v>
      </c>
      <c r="K16" s="233">
        <v>50848</v>
      </c>
    </row>
    <row r="17" spans="1:11">
      <c r="A17" s="228" t="s">
        <v>371</v>
      </c>
      <c r="B17" s="229">
        <v>601</v>
      </c>
      <c r="C17" s="229">
        <v>638</v>
      </c>
      <c r="D17" s="229">
        <v>2443</v>
      </c>
      <c r="E17" s="229">
        <v>7113</v>
      </c>
      <c r="F17" s="229">
        <v>8090</v>
      </c>
      <c r="G17" s="229">
        <v>6993</v>
      </c>
      <c r="H17" s="229">
        <v>6759</v>
      </c>
      <c r="I17" s="229">
        <v>7242</v>
      </c>
      <c r="J17" s="227">
        <v>8223</v>
      </c>
      <c r="K17" s="233">
        <v>8705</v>
      </c>
    </row>
    <row r="18" spans="1:11">
      <c r="A18" s="228" t="s">
        <v>372</v>
      </c>
      <c r="B18" s="229">
        <v>608</v>
      </c>
      <c r="C18" s="229">
        <v>1005</v>
      </c>
      <c r="D18" s="229">
        <v>2038</v>
      </c>
      <c r="E18" s="229">
        <v>7787</v>
      </c>
      <c r="F18" s="229">
        <v>8625</v>
      </c>
      <c r="G18" s="229">
        <v>7624</v>
      </c>
      <c r="H18" s="229">
        <v>7213</v>
      </c>
      <c r="I18" s="229">
        <v>7606</v>
      </c>
      <c r="J18" s="227">
        <v>8378</v>
      </c>
      <c r="K18" s="233">
        <v>8871</v>
      </c>
    </row>
    <row r="19" spans="1:11">
      <c r="A19" s="228" t="s">
        <v>373</v>
      </c>
      <c r="B19" s="229">
        <v>274</v>
      </c>
      <c r="C19" s="229">
        <v>456</v>
      </c>
      <c r="D19" s="229">
        <v>1325</v>
      </c>
      <c r="E19" s="229">
        <v>5293</v>
      </c>
      <c r="F19" s="229">
        <v>5972</v>
      </c>
      <c r="G19" s="229">
        <v>5594</v>
      </c>
      <c r="H19" s="229">
        <v>5612</v>
      </c>
      <c r="I19" s="229">
        <v>6064</v>
      </c>
      <c r="J19" s="227">
        <v>7394</v>
      </c>
      <c r="K19" s="233">
        <v>7823</v>
      </c>
    </row>
    <row r="20" spans="1:11">
      <c r="A20" s="228" t="s">
        <v>374</v>
      </c>
      <c r="B20" s="229">
        <v>336</v>
      </c>
      <c r="C20" s="229">
        <v>505</v>
      </c>
      <c r="D20" s="229">
        <v>1038</v>
      </c>
      <c r="E20" s="229">
        <v>6269</v>
      </c>
      <c r="F20" s="229">
        <v>6673</v>
      </c>
      <c r="G20" s="229">
        <v>5098</v>
      </c>
      <c r="H20" s="229">
        <v>5124</v>
      </c>
      <c r="I20" s="229">
        <v>5534</v>
      </c>
      <c r="J20" s="227">
        <v>4940</v>
      </c>
      <c r="K20" s="233">
        <v>5012</v>
      </c>
    </row>
    <row r="21" spans="1:11">
      <c r="A21" s="228" t="s">
        <v>375</v>
      </c>
      <c r="B21" s="229">
        <v>85</v>
      </c>
      <c r="C21" s="229">
        <v>184</v>
      </c>
      <c r="D21" s="229">
        <v>322</v>
      </c>
      <c r="E21" s="229">
        <v>752</v>
      </c>
      <c r="F21" s="229">
        <v>915</v>
      </c>
      <c r="G21" s="229">
        <v>953</v>
      </c>
      <c r="H21" s="229">
        <v>1220</v>
      </c>
      <c r="I21" s="229">
        <v>1320</v>
      </c>
      <c r="J21" s="227">
        <v>1145</v>
      </c>
      <c r="K21" s="233">
        <v>1247</v>
      </c>
    </row>
    <row r="22" spans="1:11">
      <c r="A22" s="228" t="s">
        <v>376</v>
      </c>
      <c r="B22" s="229">
        <v>63</v>
      </c>
      <c r="C22" s="229">
        <v>141</v>
      </c>
      <c r="D22" s="229">
        <v>290</v>
      </c>
      <c r="E22" s="229">
        <v>601</v>
      </c>
      <c r="F22" s="229">
        <v>779</v>
      </c>
      <c r="G22" s="229">
        <v>496</v>
      </c>
      <c r="H22" s="229">
        <v>499</v>
      </c>
      <c r="I22" s="229">
        <v>502</v>
      </c>
      <c r="J22" s="227">
        <v>536</v>
      </c>
      <c r="K22" s="233">
        <v>809</v>
      </c>
    </row>
    <row r="23" spans="1:11">
      <c r="A23" s="228" t="s">
        <v>377</v>
      </c>
      <c r="B23" s="229">
        <v>59</v>
      </c>
      <c r="C23" s="229">
        <v>82</v>
      </c>
      <c r="D23" s="229">
        <v>221</v>
      </c>
      <c r="E23" s="229">
        <v>1265</v>
      </c>
      <c r="F23" s="229">
        <v>1727</v>
      </c>
      <c r="G23" s="229">
        <v>829</v>
      </c>
      <c r="H23" s="229">
        <v>963</v>
      </c>
      <c r="I23" s="229">
        <v>1011</v>
      </c>
      <c r="J23" s="227">
        <v>1007</v>
      </c>
      <c r="K23" s="233">
        <v>1038</v>
      </c>
    </row>
    <row r="24" spans="1:11">
      <c r="A24" s="228" t="s">
        <v>378</v>
      </c>
      <c r="B24" s="229">
        <v>1268</v>
      </c>
      <c r="C24" s="229">
        <v>1239</v>
      </c>
      <c r="D24" s="229">
        <v>1833</v>
      </c>
      <c r="E24" s="229">
        <v>4249</v>
      </c>
      <c r="F24" s="229">
        <v>5001</v>
      </c>
      <c r="G24" s="229">
        <v>4002</v>
      </c>
      <c r="H24" s="229">
        <v>5134</v>
      </c>
      <c r="I24" s="229">
        <v>5377</v>
      </c>
      <c r="J24" s="227">
        <v>5401</v>
      </c>
      <c r="K24" s="233">
        <v>6094</v>
      </c>
    </row>
    <row r="25" spans="1:11">
      <c r="A25" s="228" t="s">
        <v>379</v>
      </c>
      <c r="B25" s="229">
        <v>3521</v>
      </c>
      <c r="C25" s="229">
        <v>2589</v>
      </c>
      <c r="D25" s="229">
        <v>6304</v>
      </c>
      <c r="E25" s="229">
        <v>17911</v>
      </c>
      <c r="F25" s="229">
        <v>21520</v>
      </c>
      <c r="G25" s="229">
        <v>18621</v>
      </c>
      <c r="H25" s="229">
        <v>16297</v>
      </c>
      <c r="I25" s="229">
        <v>17452</v>
      </c>
      <c r="J25" s="227">
        <v>19084</v>
      </c>
      <c r="K25" s="233">
        <v>20609</v>
      </c>
    </row>
    <row r="26" spans="1:11">
      <c r="A26" s="228" t="s">
        <v>380</v>
      </c>
      <c r="B26" s="229">
        <v>1039</v>
      </c>
      <c r="C26" s="229">
        <v>413</v>
      </c>
      <c r="D26" s="229">
        <v>1266</v>
      </c>
      <c r="E26" s="229">
        <v>4910</v>
      </c>
      <c r="F26" s="229">
        <v>6587</v>
      </c>
      <c r="G26" s="229">
        <v>5697</v>
      </c>
      <c r="H26" s="229">
        <v>5515</v>
      </c>
      <c r="I26" s="229">
        <v>5795</v>
      </c>
      <c r="J26" s="227">
        <v>6194</v>
      </c>
      <c r="K26" s="233">
        <v>6512</v>
      </c>
    </row>
    <row r="27" spans="1:11">
      <c r="A27" s="228" t="s">
        <v>381</v>
      </c>
      <c r="B27" s="229">
        <v>2253</v>
      </c>
      <c r="C27" s="229">
        <v>2054</v>
      </c>
      <c r="D27" s="229">
        <v>3996</v>
      </c>
      <c r="E27" s="229">
        <v>10915</v>
      </c>
      <c r="F27" s="229">
        <v>12729</v>
      </c>
      <c r="G27" s="229">
        <v>11199</v>
      </c>
      <c r="H27" s="229">
        <v>10782</v>
      </c>
      <c r="I27" s="229">
        <v>11521</v>
      </c>
      <c r="J27" s="227">
        <v>11905</v>
      </c>
      <c r="K27" s="233">
        <v>12365</v>
      </c>
    </row>
    <row r="28" spans="1:11">
      <c r="A28" s="228" t="s">
        <v>382</v>
      </c>
      <c r="B28" s="229">
        <v>897</v>
      </c>
      <c r="C28" s="229">
        <v>1032</v>
      </c>
      <c r="D28" s="229">
        <v>2845</v>
      </c>
      <c r="E28" s="229">
        <v>5811</v>
      </c>
      <c r="F28" s="229">
        <v>6864</v>
      </c>
      <c r="G28" s="229">
        <v>5118</v>
      </c>
      <c r="H28" s="229">
        <v>4895</v>
      </c>
      <c r="I28" s="229">
        <v>5075</v>
      </c>
      <c r="J28" s="227">
        <v>5867</v>
      </c>
      <c r="K28" s="233">
        <v>5163</v>
      </c>
    </row>
    <row r="29" spans="1:11">
      <c r="A29" s="228" t="s">
        <v>383</v>
      </c>
      <c r="B29" s="229">
        <v>687</v>
      </c>
      <c r="C29" s="229">
        <v>925</v>
      </c>
      <c r="D29" s="229">
        <v>1257</v>
      </c>
      <c r="E29" s="229">
        <v>4243</v>
      </c>
      <c r="F29" s="229">
        <v>5113</v>
      </c>
      <c r="G29" s="229">
        <v>3769</v>
      </c>
      <c r="H29" s="229">
        <v>3832</v>
      </c>
      <c r="I29" s="229">
        <v>3909</v>
      </c>
      <c r="J29" s="227">
        <v>4398</v>
      </c>
      <c r="K29" s="233">
        <v>4623</v>
      </c>
    </row>
    <row r="30" spans="1:11">
      <c r="A30" s="228" t="s">
        <v>384</v>
      </c>
      <c r="B30" s="229">
        <v>201</v>
      </c>
      <c r="C30" s="229">
        <v>88</v>
      </c>
      <c r="D30" s="229">
        <v>330</v>
      </c>
      <c r="E30" s="229">
        <v>1243</v>
      </c>
      <c r="F30" s="229">
        <v>1307</v>
      </c>
      <c r="G30" s="229">
        <v>830</v>
      </c>
      <c r="H30" s="229">
        <v>1063</v>
      </c>
      <c r="I30" s="229">
        <v>1148</v>
      </c>
      <c r="J30" s="227">
        <v>1108</v>
      </c>
      <c r="K30" s="233">
        <v>1397</v>
      </c>
    </row>
    <row r="31" spans="1:11">
      <c r="A31" s="230" t="s">
        <v>385</v>
      </c>
      <c r="B31" s="231">
        <v>718</v>
      </c>
      <c r="C31" s="231">
        <v>814</v>
      </c>
      <c r="D31" s="231">
        <v>11100</v>
      </c>
      <c r="E31" s="231">
        <v>2622</v>
      </c>
      <c r="F31" s="231">
        <v>2849</v>
      </c>
      <c r="G31" s="231">
        <v>2595</v>
      </c>
      <c r="H31" s="231">
        <v>2772</v>
      </c>
      <c r="I31" s="231">
        <v>539</v>
      </c>
      <c r="J31" s="232">
        <v>219</v>
      </c>
      <c r="K31" s="234">
        <v>357</v>
      </c>
    </row>
    <row r="32" spans="1:11">
      <c r="A32" s="47"/>
      <c r="B32" s="47"/>
      <c r="C32" s="47"/>
      <c r="D32" s="47"/>
      <c r="E32" s="47"/>
      <c r="F32" s="47"/>
      <c r="G32" s="47"/>
      <c r="H32" s="47"/>
      <c r="I32" s="47"/>
      <c r="J32" s="47"/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14" sqref="A14:A15"/>
    </sheetView>
  </sheetViews>
  <sheetFormatPr defaultRowHeight="13.5"/>
  <cols>
    <col min="1" max="1" width="23.75" customWidth="1"/>
    <col min="2" max="2" width="11.75" customWidth="1"/>
    <col min="3" max="3" width="13.625" customWidth="1"/>
    <col min="4" max="4" width="13.375" customWidth="1"/>
    <col min="5" max="5" width="15" customWidth="1"/>
  </cols>
  <sheetData>
    <row r="1" spans="1:6" ht="18.75">
      <c r="A1" s="379" t="s">
        <v>386</v>
      </c>
      <c r="B1" s="379"/>
      <c r="C1" s="379"/>
      <c r="D1" s="379"/>
      <c r="E1" s="379"/>
      <c r="F1" s="235"/>
    </row>
    <row r="2" spans="1:6" ht="24">
      <c r="A2" s="236" t="s">
        <v>387</v>
      </c>
      <c r="B2" s="237" t="s">
        <v>388</v>
      </c>
      <c r="C2" s="238" t="s">
        <v>389</v>
      </c>
      <c r="D2" s="237" t="s">
        <v>390</v>
      </c>
      <c r="E2" s="246" t="s">
        <v>391</v>
      </c>
      <c r="F2" s="235"/>
    </row>
    <row r="3" spans="1:6">
      <c r="A3" s="239" t="s">
        <v>392</v>
      </c>
      <c r="B3" s="237" t="s">
        <v>393</v>
      </c>
      <c r="C3" s="295">
        <v>5999.84</v>
      </c>
      <c r="D3" s="296">
        <v>6509.64</v>
      </c>
      <c r="E3" s="247">
        <f>D3/C3*100</f>
        <v>108.49689325048668</v>
      </c>
      <c r="F3" s="235"/>
    </row>
    <row r="4" spans="1:6">
      <c r="A4" s="241" t="s">
        <v>440</v>
      </c>
      <c r="B4" s="242" t="s">
        <v>393</v>
      </c>
      <c r="C4" s="297">
        <v>5942.3</v>
      </c>
      <c r="D4" s="298">
        <v>6448.32</v>
      </c>
      <c r="E4" s="253">
        <f t="shared" ref="E4:E10" si="0">D4/C4*100</f>
        <v>108.51555794894232</v>
      </c>
      <c r="F4" s="235"/>
    </row>
    <row r="5" spans="1:6">
      <c r="A5" s="241" t="s">
        <v>441</v>
      </c>
      <c r="B5" s="242" t="s">
        <v>393</v>
      </c>
      <c r="C5" s="297">
        <v>57.51</v>
      </c>
      <c r="D5" s="298">
        <v>61.32</v>
      </c>
      <c r="E5" s="253">
        <f t="shared" si="0"/>
        <v>106.62493479394888</v>
      </c>
      <c r="F5" s="235"/>
    </row>
    <row r="6" spans="1:6">
      <c r="A6" s="248" t="s">
        <v>394</v>
      </c>
      <c r="B6" s="242" t="s">
        <v>395</v>
      </c>
      <c r="C6" s="243">
        <v>7378000</v>
      </c>
      <c r="D6" s="251">
        <v>8390000</v>
      </c>
      <c r="E6" s="253">
        <f t="shared" si="0"/>
        <v>113.71645432366495</v>
      </c>
      <c r="F6" s="235"/>
    </row>
    <row r="7" spans="1:6">
      <c r="A7" s="299" t="s">
        <v>442</v>
      </c>
      <c r="B7" s="242" t="s">
        <v>395</v>
      </c>
      <c r="C7" s="243">
        <v>6651600</v>
      </c>
      <c r="D7" s="250">
        <v>7563400</v>
      </c>
      <c r="E7" s="253">
        <f t="shared" si="0"/>
        <v>113.70798003487883</v>
      </c>
      <c r="F7" s="235"/>
    </row>
    <row r="8" spans="1:6">
      <c r="A8" s="380" t="s">
        <v>406</v>
      </c>
      <c r="B8" s="242" t="s">
        <v>396</v>
      </c>
      <c r="C8" s="243">
        <v>51800</v>
      </c>
      <c r="D8" s="250">
        <v>55300</v>
      </c>
      <c r="E8" s="253">
        <f t="shared" si="0"/>
        <v>106.75675675675676</v>
      </c>
      <c r="F8" s="235"/>
    </row>
    <row r="9" spans="1:6">
      <c r="A9" s="380"/>
      <c r="B9" s="242" t="s">
        <v>395</v>
      </c>
      <c r="C9" s="243">
        <v>323600</v>
      </c>
      <c r="D9" s="250">
        <v>371100</v>
      </c>
      <c r="E9" s="253">
        <f t="shared" si="0"/>
        <v>114.67861557478369</v>
      </c>
      <c r="F9" s="235"/>
    </row>
    <row r="10" spans="1:6">
      <c r="A10" s="139" t="s">
        <v>407</v>
      </c>
      <c r="B10" s="244" t="s">
        <v>395</v>
      </c>
      <c r="C10" s="245">
        <v>402800</v>
      </c>
      <c r="D10" s="252">
        <v>455500</v>
      </c>
      <c r="E10" s="254">
        <f t="shared" si="0"/>
        <v>113.08341608738827</v>
      </c>
      <c r="F10" s="235"/>
    </row>
    <row r="11" spans="1:6">
      <c r="A11" s="381"/>
      <c r="B11" s="381"/>
      <c r="C11" s="381"/>
      <c r="D11" s="381"/>
      <c r="E11" s="381"/>
      <c r="F11" s="381"/>
    </row>
    <row r="12" spans="1:6" ht="18.75">
      <c r="A12" s="382" t="s">
        <v>397</v>
      </c>
      <c r="B12" s="382"/>
      <c r="C12" s="382"/>
      <c r="D12" s="382"/>
      <c r="E12" s="382"/>
      <c r="F12" s="235"/>
    </row>
    <row r="13" spans="1:6" ht="24">
      <c r="A13" s="236" t="s">
        <v>398</v>
      </c>
      <c r="B13" s="237" t="s">
        <v>388</v>
      </c>
      <c r="C13" s="237" t="s">
        <v>389</v>
      </c>
      <c r="D13" s="237" t="s">
        <v>390</v>
      </c>
      <c r="E13" s="246" t="s">
        <v>391</v>
      </c>
      <c r="F13" s="235"/>
    </row>
    <row r="14" spans="1:6">
      <c r="A14" s="383" t="s">
        <v>399</v>
      </c>
      <c r="B14" s="237" t="s">
        <v>400</v>
      </c>
      <c r="C14" s="240">
        <v>575137</v>
      </c>
      <c r="D14" s="249">
        <f>[1]入境旅游!K4</f>
        <v>613245</v>
      </c>
      <c r="E14" s="247">
        <f t="shared" ref="E14:E23" si="1">D14/C14*100</f>
        <v>106.62589956827676</v>
      </c>
      <c r="F14" s="235"/>
    </row>
    <row r="15" spans="1:6">
      <c r="A15" s="377"/>
      <c r="B15" s="242" t="s">
        <v>401</v>
      </c>
      <c r="C15" s="243">
        <v>2237905</v>
      </c>
      <c r="D15" s="250">
        <f>D17+D19+D21+D23</f>
        <v>2273131</v>
      </c>
      <c r="E15" s="253">
        <f t="shared" si="1"/>
        <v>101.57406145479813</v>
      </c>
      <c r="F15" s="235"/>
    </row>
    <row r="16" spans="1:6">
      <c r="A16" s="377" t="s">
        <v>402</v>
      </c>
      <c r="B16" s="242" t="s">
        <v>400</v>
      </c>
      <c r="C16" s="243">
        <v>451387</v>
      </c>
      <c r="D16" s="250">
        <f>D14-D18-D20-D22</f>
        <v>481772</v>
      </c>
      <c r="E16" s="253">
        <f t="shared" si="1"/>
        <v>106.73147432247715</v>
      </c>
      <c r="F16" s="235"/>
    </row>
    <row r="17" spans="1:6">
      <c r="A17" s="377"/>
      <c r="B17" s="242" t="s">
        <v>401</v>
      </c>
      <c r="C17" s="243">
        <v>1902125</v>
      </c>
      <c r="D17" s="250">
        <v>1930754</v>
      </c>
      <c r="E17" s="253">
        <f t="shared" si="1"/>
        <v>101.50510613130052</v>
      </c>
      <c r="F17" s="235"/>
    </row>
    <row r="18" spans="1:6">
      <c r="A18" s="377" t="s">
        <v>403</v>
      </c>
      <c r="B18" s="242" t="s">
        <v>400</v>
      </c>
      <c r="C18" s="243">
        <v>35950</v>
      </c>
      <c r="D18" s="250">
        <v>38749</v>
      </c>
      <c r="E18" s="253">
        <f t="shared" si="1"/>
        <v>107.78581363004172</v>
      </c>
      <c r="F18" s="235"/>
    </row>
    <row r="19" spans="1:6">
      <c r="A19" s="377"/>
      <c r="B19" s="242" t="s">
        <v>401</v>
      </c>
      <c r="C19" s="243">
        <v>93564</v>
      </c>
      <c r="D19" s="250">
        <v>94874</v>
      </c>
      <c r="E19" s="253">
        <f t="shared" si="1"/>
        <v>101.40011115386261</v>
      </c>
      <c r="F19" s="235"/>
    </row>
    <row r="20" spans="1:6">
      <c r="A20" s="377" t="s">
        <v>404</v>
      </c>
      <c r="B20" s="242" t="s">
        <v>400</v>
      </c>
      <c r="C20" s="243">
        <v>18450</v>
      </c>
      <c r="D20" s="250">
        <v>19648</v>
      </c>
      <c r="E20" s="253">
        <f t="shared" si="1"/>
        <v>106.49322493224933</v>
      </c>
      <c r="F20" s="235"/>
    </row>
    <row r="21" spans="1:6">
      <c r="A21" s="377"/>
      <c r="B21" s="242" t="s">
        <v>401</v>
      </c>
      <c r="C21" s="243">
        <v>47521</v>
      </c>
      <c r="D21" s="250">
        <v>48991</v>
      </c>
      <c r="E21" s="253">
        <f t="shared" si="1"/>
        <v>103.09336924728014</v>
      </c>
      <c r="F21" s="235"/>
    </row>
    <row r="22" spans="1:6">
      <c r="A22" s="377" t="s">
        <v>405</v>
      </c>
      <c r="B22" s="242" t="s">
        <v>400</v>
      </c>
      <c r="C22" s="243">
        <v>69350</v>
      </c>
      <c r="D22" s="250">
        <v>73076</v>
      </c>
      <c r="E22" s="253">
        <f t="shared" si="1"/>
        <v>105.37274693583274</v>
      </c>
      <c r="F22" s="235"/>
    </row>
    <row r="23" spans="1:6">
      <c r="A23" s="378"/>
      <c r="B23" s="244" t="s">
        <v>401</v>
      </c>
      <c r="C23" s="245">
        <v>194695</v>
      </c>
      <c r="D23" s="252">
        <v>198512</v>
      </c>
      <c r="E23" s="254">
        <f t="shared" si="1"/>
        <v>101.96050232414802</v>
      </c>
      <c r="F23" s="235"/>
    </row>
    <row r="24" spans="1:6">
      <c r="E24" s="193"/>
    </row>
  </sheetData>
  <mergeCells count="9">
    <mergeCell ref="A20:A21"/>
    <mergeCell ref="A22:A23"/>
    <mergeCell ref="A1:E1"/>
    <mergeCell ref="A8:A9"/>
    <mergeCell ref="A11:F11"/>
    <mergeCell ref="A12:E12"/>
    <mergeCell ref="A14:A15"/>
    <mergeCell ref="A16:A17"/>
    <mergeCell ref="A18:A1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sqref="A1:G1"/>
    </sheetView>
  </sheetViews>
  <sheetFormatPr defaultRowHeight="13.5"/>
  <cols>
    <col min="1" max="1" width="8.125" customWidth="1"/>
    <col min="2" max="7" width="12.875" customWidth="1"/>
  </cols>
  <sheetData>
    <row r="1" spans="1:7" ht="50.25" customHeight="1">
      <c r="A1" s="322" t="s">
        <v>340</v>
      </c>
      <c r="B1" s="322"/>
      <c r="C1" s="322"/>
      <c r="D1" s="322"/>
      <c r="E1" s="322"/>
      <c r="F1" s="322"/>
      <c r="G1" s="322"/>
    </row>
    <row r="2" spans="1:7">
      <c r="A2" s="323" t="s">
        <v>24</v>
      </c>
      <c r="B2" s="319" t="s">
        <v>416</v>
      </c>
      <c r="C2" s="321"/>
      <c r="D2" s="321"/>
      <c r="E2" s="319" t="s">
        <v>417</v>
      </c>
      <c r="F2" s="321"/>
      <c r="G2" s="321"/>
    </row>
    <row r="3" spans="1:7" ht="35.25" customHeight="1">
      <c r="A3" s="323"/>
      <c r="B3" s="320"/>
      <c r="C3" s="4" t="s">
        <v>26</v>
      </c>
      <c r="D3" s="5" t="s">
        <v>27</v>
      </c>
      <c r="E3" s="320"/>
      <c r="F3" s="256" t="s">
        <v>26</v>
      </c>
      <c r="G3" s="255" t="s">
        <v>27</v>
      </c>
    </row>
    <row r="4" spans="1:7">
      <c r="A4" s="27">
        <v>1984</v>
      </c>
      <c r="B4" s="8">
        <v>2421</v>
      </c>
      <c r="C4" s="8">
        <v>2421</v>
      </c>
      <c r="D4" s="258"/>
      <c r="E4" s="259"/>
      <c r="F4" s="259"/>
      <c r="G4" s="260"/>
    </row>
    <row r="5" spans="1:7">
      <c r="A5" s="28">
        <v>1985</v>
      </c>
      <c r="B5" s="13">
        <v>1251</v>
      </c>
      <c r="C5" s="13">
        <v>1251</v>
      </c>
      <c r="D5" s="261"/>
      <c r="E5" s="262"/>
      <c r="F5" s="262"/>
      <c r="G5" s="263"/>
    </row>
    <row r="6" spans="1:7">
      <c r="A6" s="28">
        <v>1986</v>
      </c>
      <c r="B6" s="13">
        <v>1683</v>
      </c>
      <c r="C6" s="13">
        <v>1683</v>
      </c>
      <c r="D6" s="261"/>
      <c r="E6" s="262"/>
      <c r="F6" s="262"/>
      <c r="G6" s="263"/>
    </row>
    <row r="7" spans="1:7">
      <c r="A7" s="28">
        <v>1987</v>
      </c>
      <c r="B7" s="13">
        <v>2420</v>
      </c>
      <c r="C7" s="13">
        <v>2420</v>
      </c>
      <c r="D7" s="261"/>
      <c r="E7" s="262"/>
      <c r="F7" s="262"/>
      <c r="G7" s="263"/>
    </row>
    <row r="8" spans="1:7">
      <c r="A8" s="28">
        <v>1988</v>
      </c>
      <c r="B8" s="13">
        <v>2579</v>
      </c>
      <c r="C8" s="13">
        <v>2579</v>
      </c>
      <c r="D8" s="261"/>
      <c r="E8" s="262"/>
      <c r="F8" s="262"/>
      <c r="G8" s="263"/>
    </row>
    <row r="9" spans="1:7">
      <c r="A9" s="28">
        <v>1989</v>
      </c>
      <c r="B9" s="13">
        <v>17439</v>
      </c>
      <c r="C9" s="13">
        <v>17439</v>
      </c>
      <c r="D9" s="261"/>
      <c r="E9" s="262"/>
      <c r="F9" s="262"/>
      <c r="G9" s="263"/>
    </row>
    <row r="10" spans="1:7">
      <c r="A10" s="28">
        <v>1990</v>
      </c>
      <c r="B10" s="13">
        <v>27842</v>
      </c>
      <c r="C10" s="13">
        <v>21074</v>
      </c>
      <c r="D10" s="13">
        <v>6768</v>
      </c>
      <c r="E10" s="262"/>
      <c r="F10" s="262"/>
      <c r="G10" s="263"/>
    </row>
    <row r="11" spans="1:7">
      <c r="A11" s="28">
        <v>1991</v>
      </c>
      <c r="B11" s="13">
        <v>33038</v>
      </c>
      <c r="C11" s="13">
        <v>22804</v>
      </c>
      <c r="D11" s="13">
        <v>10234</v>
      </c>
      <c r="E11" s="262"/>
      <c r="F11" s="262"/>
      <c r="G11" s="263"/>
    </row>
    <row r="12" spans="1:7">
      <c r="A12" s="28">
        <v>1992</v>
      </c>
      <c r="B12" s="13">
        <v>55994</v>
      </c>
      <c r="C12" s="13">
        <v>37271</v>
      </c>
      <c r="D12" s="13">
        <v>18723</v>
      </c>
      <c r="E12" s="262"/>
      <c r="F12" s="262"/>
      <c r="G12" s="263"/>
    </row>
    <row r="13" spans="1:7">
      <c r="A13" s="28">
        <v>1993</v>
      </c>
      <c r="B13" s="13">
        <v>119012</v>
      </c>
      <c r="C13" s="13">
        <v>84000</v>
      </c>
      <c r="D13" s="13">
        <v>35012</v>
      </c>
      <c r="E13" s="262"/>
      <c r="F13" s="262"/>
      <c r="G13" s="263"/>
    </row>
    <row r="14" spans="1:7">
      <c r="A14" s="28">
        <v>1994</v>
      </c>
      <c r="B14" s="13">
        <v>132518</v>
      </c>
      <c r="C14" s="13">
        <v>80500</v>
      </c>
      <c r="D14" s="13">
        <v>52018</v>
      </c>
      <c r="E14" s="262"/>
      <c r="F14" s="262"/>
      <c r="G14" s="263"/>
    </row>
    <row r="15" spans="1:7">
      <c r="A15" s="28">
        <v>1995</v>
      </c>
      <c r="B15" s="13">
        <v>212976</v>
      </c>
      <c r="C15" s="13">
        <v>141200</v>
      </c>
      <c r="D15" s="13">
        <v>71776</v>
      </c>
      <c r="E15" s="262"/>
      <c r="F15" s="262"/>
      <c r="G15" s="263"/>
    </row>
    <row r="16" spans="1:7">
      <c r="A16" s="28">
        <v>1996</v>
      </c>
      <c r="B16" s="13">
        <v>274596</v>
      </c>
      <c r="C16" s="13">
        <v>185500</v>
      </c>
      <c r="D16" s="13">
        <v>89096</v>
      </c>
      <c r="E16" s="262"/>
      <c r="F16" s="262"/>
      <c r="G16" s="263"/>
    </row>
    <row r="17" spans="1:7">
      <c r="A17" s="28">
        <v>1997</v>
      </c>
      <c r="B17" s="13">
        <v>315039</v>
      </c>
      <c r="C17" s="13">
        <v>236538</v>
      </c>
      <c r="D17" s="13">
        <v>78501</v>
      </c>
      <c r="E17" s="262"/>
      <c r="F17" s="262"/>
      <c r="G17" s="263"/>
    </row>
    <row r="18" spans="1:7">
      <c r="A18" s="28">
        <v>1998</v>
      </c>
      <c r="B18" s="13">
        <v>303464</v>
      </c>
      <c r="C18" s="13">
        <v>209027</v>
      </c>
      <c r="D18" s="13">
        <v>94437</v>
      </c>
      <c r="E18" s="262"/>
      <c r="F18" s="262"/>
      <c r="G18" s="263"/>
    </row>
    <row r="19" spans="1:7">
      <c r="A19" s="28">
        <v>1999</v>
      </c>
      <c r="B19" s="13">
        <v>228839</v>
      </c>
      <c r="C19" s="13">
        <v>146552</v>
      </c>
      <c r="D19" s="13">
        <v>82287</v>
      </c>
      <c r="E19" s="262"/>
      <c r="F19" s="262"/>
      <c r="G19" s="263"/>
    </row>
    <row r="20" spans="1:7">
      <c r="A20" s="28">
        <v>2000</v>
      </c>
      <c r="B20" s="13">
        <v>313945</v>
      </c>
      <c r="C20" s="13">
        <v>196621</v>
      </c>
      <c r="D20" s="13">
        <v>117324</v>
      </c>
      <c r="E20" s="262"/>
      <c r="F20" s="262"/>
      <c r="G20" s="263"/>
    </row>
    <row r="21" spans="1:7">
      <c r="A21" s="28">
        <v>2001</v>
      </c>
      <c r="B21" s="13">
        <v>341652</v>
      </c>
      <c r="C21" s="13">
        <v>215731</v>
      </c>
      <c r="D21" s="13">
        <v>125921</v>
      </c>
      <c r="E21" s="262"/>
      <c r="F21" s="262"/>
      <c r="G21" s="263"/>
    </row>
    <row r="22" spans="1:7">
      <c r="A22" s="28">
        <v>2002</v>
      </c>
      <c r="B22" s="13">
        <v>447691</v>
      </c>
      <c r="C22" s="13">
        <v>256907</v>
      </c>
      <c r="D22" s="13">
        <v>190784</v>
      </c>
      <c r="E22" s="262"/>
      <c r="F22" s="262"/>
      <c r="G22" s="263"/>
    </row>
    <row r="23" spans="1:7">
      <c r="A23" s="28">
        <v>2003</v>
      </c>
      <c r="B23" s="13">
        <v>589008</v>
      </c>
      <c r="C23" s="13">
        <v>332856</v>
      </c>
      <c r="D23" s="13">
        <v>256152</v>
      </c>
      <c r="E23" s="262"/>
      <c r="F23" s="262"/>
      <c r="G23" s="263"/>
    </row>
    <row r="24" spans="1:7">
      <c r="A24" s="28">
        <v>2004</v>
      </c>
      <c r="B24" s="13">
        <v>799391</v>
      </c>
      <c r="C24" s="13">
        <v>449505</v>
      </c>
      <c r="D24" s="13">
        <v>349886</v>
      </c>
      <c r="E24" s="262"/>
      <c r="F24" s="262"/>
      <c r="G24" s="263"/>
    </row>
    <row r="25" spans="1:7">
      <c r="A25" s="28">
        <v>2005</v>
      </c>
      <c r="B25" s="13">
        <v>1147974</v>
      </c>
      <c r="C25" s="13">
        <v>648308</v>
      </c>
      <c r="D25" s="13">
        <v>499666</v>
      </c>
      <c r="E25" s="262"/>
      <c r="F25" s="262"/>
      <c r="G25" s="263"/>
    </row>
    <row r="26" spans="1:7">
      <c r="A26" s="28">
        <v>2006</v>
      </c>
      <c r="B26" s="13">
        <v>1507654</v>
      </c>
      <c r="C26" s="13">
        <v>879877</v>
      </c>
      <c r="D26" s="13">
        <v>627777</v>
      </c>
      <c r="E26" s="262"/>
      <c r="F26" s="262"/>
      <c r="G26" s="263"/>
    </row>
    <row r="27" spans="1:7">
      <c r="A27" s="28">
        <v>2007</v>
      </c>
      <c r="B27" s="13">
        <v>2394433</v>
      </c>
      <c r="C27" s="13">
        <v>1409234</v>
      </c>
      <c r="D27" s="13">
        <v>985199</v>
      </c>
      <c r="E27" s="262"/>
      <c r="F27" s="262"/>
      <c r="G27" s="263"/>
    </row>
    <row r="28" spans="1:7">
      <c r="A28" s="28">
        <v>2008</v>
      </c>
      <c r="B28" s="13">
        <v>3503099</v>
      </c>
      <c r="C28" s="13">
        <v>2064703</v>
      </c>
      <c r="D28" s="13">
        <v>1438396</v>
      </c>
      <c r="E28" s="262"/>
      <c r="F28" s="262"/>
      <c r="G28" s="263"/>
    </row>
    <row r="29" spans="1:7">
      <c r="A29" s="28">
        <v>2009</v>
      </c>
      <c r="B29" s="13">
        <v>3429395</v>
      </c>
      <c r="C29" s="13">
        <v>1983380</v>
      </c>
      <c r="D29" s="13">
        <v>1446015</v>
      </c>
      <c r="E29" s="262"/>
      <c r="F29" s="262"/>
      <c r="G29" s="263"/>
    </row>
    <row r="30" spans="1:7">
      <c r="A30" s="28">
        <v>2010</v>
      </c>
      <c r="B30" s="13">
        <v>4378096</v>
      </c>
      <c r="C30" s="13">
        <v>2547962</v>
      </c>
      <c r="D30" s="13">
        <v>1830134</v>
      </c>
      <c r="E30" s="262"/>
      <c r="F30" s="262"/>
      <c r="G30" s="263"/>
    </row>
    <row r="31" spans="1:7">
      <c r="A31" s="28">
        <v>2011</v>
      </c>
      <c r="B31" s="13">
        <v>4534870</v>
      </c>
      <c r="C31" s="13">
        <v>2669482</v>
      </c>
      <c r="D31" s="13">
        <v>1865388</v>
      </c>
      <c r="E31" s="262"/>
      <c r="F31" s="262"/>
      <c r="G31" s="263"/>
    </row>
    <row r="32" spans="1:7">
      <c r="A32" s="28">
        <v>2012</v>
      </c>
      <c r="B32" s="13">
        <v>4780236</v>
      </c>
      <c r="C32" s="13">
        <v>2835914</v>
      </c>
      <c r="D32" s="13">
        <v>1944322</v>
      </c>
      <c r="E32" s="262"/>
      <c r="F32" s="262"/>
      <c r="G32" s="263"/>
    </row>
    <row r="33" spans="1:7">
      <c r="A33" s="28">
        <v>2013</v>
      </c>
      <c r="B33" s="13">
        <v>4931276</v>
      </c>
      <c r="C33" s="13">
        <v>2947468</v>
      </c>
      <c r="D33" s="13">
        <v>1983808</v>
      </c>
      <c r="E33" s="262"/>
      <c r="F33" s="262"/>
      <c r="G33" s="263"/>
    </row>
    <row r="34" spans="1:7">
      <c r="A34" s="28">
        <v>2014</v>
      </c>
      <c r="B34" s="13">
        <v>5275180</v>
      </c>
      <c r="C34" s="13">
        <v>2940357</v>
      </c>
      <c r="D34" s="13">
        <v>2334823</v>
      </c>
      <c r="E34" s="262"/>
      <c r="F34" s="262"/>
      <c r="G34" s="263"/>
    </row>
    <row r="35" spans="1:7">
      <c r="A35" s="28">
        <v>2015</v>
      </c>
      <c r="B35" s="13">
        <v>4938670</v>
      </c>
      <c r="C35" s="13">
        <v>2804476</v>
      </c>
      <c r="D35" s="13">
        <v>2134194</v>
      </c>
      <c r="E35" s="262"/>
      <c r="F35" s="262"/>
      <c r="G35" s="263"/>
    </row>
    <row r="36" spans="1:7">
      <c r="A36" s="264">
        <v>2016</v>
      </c>
      <c r="B36" s="291">
        <v>4395669</v>
      </c>
      <c r="C36" s="291">
        <v>2488423</v>
      </c>
      <c r="D36" s="313">
        <v>1907246</v>
      </c>
      <c r="E36" s="21">
        <v>29042935</v>
      </c>
      <c r="F36" s="21">
        <v>16436034</v>
      </c>
      <c r="G36" s="22">
        <v>12606901</v>
      </c>
    </row>
    <row r="37" spans="1:7">
      <c r="A37" s="317"/>
      <c r="B37" s="318"/>
      <c r="C37" s="318"/>
      <c r="D37" s="318"/>
    </row>
  </sheetData>
  <mergeCells count="7">
    <mergeCell ref="A37:D37"/>
    <mergeCell ref="E2:E3"/>
    <mergeCell ref="F2:G2"/>
    <mergeCell ref="A1:G1"/>
    <mergeCell ref="A2:A3"/>
    <mergeCell ref="B2:B3"/>
    <mergeCell ref="C2:D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C48"/>
  <sheetViews>
    <sheetView workbookViewId="0">
      <selection activeCell="E20" sqref="E20"/>
    </sheetView>
  </sheetViews>
  <sheetFormatPr defaultRowHeight="13.5"/>
  <cols>
    <col min="1" max="3" width="25.625" customWidth="1"/>
    <col min="4" max="4" width="13" customWidth="1"/>
  </cols>
  <sheetData>
    <row r="1" spans="1:3" ht="20.25">
      <c r="A1" s="324" t="s">
        <v>426</v>
      </c>
      <c r="B1" s="324"/>
      <c r="C1" s="324"/>
    </row>
    <row r="2" spans="1:3">
      <c r="A2" s="29"/>
      <c r="B2" s="29"/>
      <c r="C2" s="267" t="s">
        <v>338</v>
      </c>
    </row>
    <row r="3" spans="1:3" ht="24">
      <c r="A3" s="30" t="s">
        <v>48</v>
      </c>
      <c r="B3" s="31" t="s">
        <v>22</v>
      </c>
      <c r="C3" s="32" t="s">
        <v>55</v>
      </c>
    </row>
    <row r="4" spans="1:3">
      <c r="A4" s="33" t="s">
        <v>25</v>
      </c>
      <c r="B4" s="158">
        <v>29042935</v>
      </c>
      <c r="C4" s="156">
        <v>-5.368513616661696</v>
      </c>
    </row>
    <row r="5" spans="1:3">
      <c r="A5" s="34" t="s">
        <v>28</v>
      </c>
      <c r="B5" s="159">
        <v>16436034</v>
      </c>
      <c r="C5" s="157">
        <v>-5.7999994154064138</v>
      </c>
    </row>
    <row r="6" spans="1:3">
      <c r="A6" s="34" t="s">
        <v>29</v>
      </c>
      <c r="B6" s="159"/>
      <c r="C6" s="157"/>
    </row>
    <row r="7" spans="1:3">
      <c r="A7" s="34" t="s">
        <v>30</v>
      </c>
      <c r="B7" s="160">
        <v>5994112</v>
      </c>
      <c r="C7" s="161">
        <v>-8.9</v>
      </c>
    </row>
    <row r="8" spans="1:3">
      <c r="A8" s="34" t="s">
        <v>49</v>
      </c>
      <c r="B8" s="160">
        <v>9376818</v>
      </c>
      <c r="C8" s="161">
        <v>-4.3</v>
      </c>
    </row>
    <row r="9" spans="1:3">
      <c r="A9" s="34" t="s">
        <v>31</v>
      </c>
      <c r="B9" s="160">
        <v>1041008</v>
      </c>
      <c r="C9" s="161">
        <v>-1.6</v>
      </c>
    </row>
    <row r="10" spans="1:3">
      <c r="A10" s="34" t="s">
        <v>32</v>
      </c>
      <c r="B10" s="159"/>
      <c r="C10" s="157"/>
    </row>
    <row r="11" spans="1:3">
      <c r="A11" s="37" t="s">
        <v>33</v>
      </c>
      <c r="B11" s="160">
        <v>460151</v>
      </c>
      <c r="C11" s="161">
        <v>-8.3000000000000007</v>
      </c>
    </row>
    <row r="12" spans="1:3">
      <c r="A12" s="38" t="s">
        <v>34</v>
      </c>
      <c r="B12" s="160">
        <v>11853309</v>
      </c>
      <c r="C12" s="161">
        <v>-1.6</v>
      </c>
    </row>
    <row r="13" spans="1:3">
      <c r="A13" s="37" t="s">
        <v>35</v>
      </c>
      <c r="B13" s="160">
        <v>4097966</v>
      </c>
      <c r="C13" s="161">
        <v>-16.2</v>
      </c>
    </row>
    <row r="14" spans="1:3">
      <c r="A14" s="34" t="s">
        <v>419</v>
      </c>
      <c r="B14" s="35"/>
      <c r="C14" s="36"/>
    </row>
    <row r="15" spans="1:3">
      <c r="A15" s="34" t="s">
        <v>36</v>
      </c>
      <c r="B15" s="163">
        <v>7311895</v>
      </c>
      <c r="C15" s="36">
        <v>-9</v>
      </c>
    </row>
    <row r="16" spans="1:3">
      <c r="A16" s="34" t="s">
        <v>50</v>
      </c>
      <c r="B16" s="163">
        <v>1215626</v>
      </c>
      <c r="C16" s="36">
        <v>3.4</v>
      </c>
    </row>
    <row r="17" spans="1:3">
      <c r="A17" s="34" t="s">
        <v>51</v>
      </c>
      <c r="B17" s="163">
        <v>2107940</v>
      </c>
      <c r="C17" s="36">
        <v>-10.5</v>
      </c>
    </row>
    <row r="18" spans="1:3">
      <c r="A18" s="34" t="s">
        <v>52</v>
      </c>
      <c r="B18" s="163">
        <v>2000327</v>
      </c>
      <c r="C18" s="162">
        <v>2.9</v>
      </c>
    </row>
    <row r="19" spans="1:3">
      <c r="A19" s="34" t="s">
        <v>53</v>
      </c>
      <c r="B19" s="163">
        <v>174208</v>
      </c>
      <c r="C19" s="162">
        <v>21</v>
      </c>
    </row>
    <row r="20" spans="1:3">
      <c r="A20" s="34" t="s">
        <v>37</v>
      </c>
      <c r="B20" s="163">
        <v>4284278</v>
      </c>
      <c r="C20" s="162">
        <v>2.8</v>
      </c>
    </row>
    <row r="21" spans="1:3">
      <c r="A21" s="34" t="s">
        <v>54</v>
      </c>
      <c r="B21" s="163">
        <v>3968240</v>
      </c>
      <c r="C21" s="162">
        <v>2.2000000000000002</v>
      </c>
    </row>
    <row r="22" spans="1:3">
      <c r="A22" s="34" t="s">
        <v>38</v>
      </c>
      <c r="B22" s="163">
        <v>3136366</v>
      </c>
      <c r="C22" s="162">
        <v>-4.9000000000000004</v>
      </c>
    </row>
    <row r="23" spans="1:3">
      <c r="A23" s="34" t="s">
        <v>39</v>
      </c>
      <c r="B23" s="163">
        <v>318227</v>
      </c>
      <c r="C23" s="162">
        <v>-6</v>
      </c>
    </row>
    <row r="24" spans="1:3">
      <c r="A24" s="34" t="s">
        <v>40</v>
      </c>
      <c r="B24" s="163">
        <v>331224</v>
      </c>
      <c r="C24" s="162">
        <v>-1.4</v>
      </c>
    </row>
    <row r="25" spans="1:3">
      <c r="A25" s="34" t="s">
        <v>41</v>
      </c>
      <c r="B25" s="163">
        <v>1029948</v>
      </c>
      <c r="C25" s="162">
        <v>-18.399999999999999</v>
      </c>
    </row>
    <row r="26" spans="1:3">
      <c r="A26" s="34" t="s">
        <v>42</v>
      </c>
      <c r="B26" s="35">
        <v>12606901</v>
      </c>
      <c r="C26" s="39">
        <v>-4.7999995167091392</v>
      </c>
    </row>
    <row r="27" spans="1:3">
      <c r="A27" s="34" t="s">
        <v>29</v>
      </c>
    </row>
    <row r="28" spans="1:3">
      <c r="A28" s="34" t="s">
        <v>30</v>
      </c>
      <c r="B28" s="163">
        <v>3861860</v>
      </c>
      <c r="C28" s="164">
        <v>13.2</v>
      </c>
    </row>
    <row r="29" spans="1:3">
      <c r="A29" s="34" t="s">
        <v>43</v>
      </c>
      <c r="B29" s="163">
        <v>5801467</v>
      </c>
      <c r="C29" s="164">
        <v>-18.899999999999999</v>
      </c>
    </row>
    <row r="30" spans="1:3">
      <c r="A30" s="34" t="s">
        <v>44</v>
      </c>
      <c r="B30" s="163">
        <v>9133</v>
      </c>
      <c r="C30" s="164">
        <v>17.3</v>
      </c>
    </row>
    <row r="31" spans="1:3">
      <c r="A31" s="34" t="s">
        <v>31</v>
      </c>
      <c r="B31" s="35"/>
      <c r="C31" s="39"/>
    </row>
    <row r="32" spans="1:3">
      <c r="A32" s="34" t="s">
        <v>32</v>
      </c>
      <c r="B32" s="35"/>
      <c r="C32" s="39"/>
    </row>
    <row r="33" spans="1:3">
      <c r="A33" s="40" t="s">
        <v>45</v>
      </c>
      <c r="B33" s="163">
        <v>506753</v>
      </c>
      <c r="C33" s="39">
        <v>-12.1</v>
      </c>
    </row>
    <row r="34" spans="1:3">
      <c r="A34" s="41" t="s">
        <v>46</v>
      </c>
      <c r="B34" s="163">
        <v>8069095</v>
      </c>
      <c r="C34" s="39">
        <v>-12.3</v>
      </c>
    </row>
    <row r="35" spans="1:3">
      <c r="A35" s="42" t="s">
        <v>47</v>
      </c>
      <c r="B35" s="163">
        <v>4028816</v>
      </c>
      <c r="C35" s="39">
        <v>16</v>
      </c>
    </row>
    <row r="36" spans="1:3">
      <c r="A36" s="34" t="s">
        <v>420</v>
      </c>
      <c r="B36" s="35"/>
      <c r="C36" s="39"/>
    </row>
    <row r="37" spans="1:3">
      <c r="A37" s="34" t="s">
        <v>36</v>
      </c>
      <c r="B37" s="35">
        <v>8857635</v>
      </c>
      <c r="C37" s="164">
        <v>-6.4</v>
      </c>
    </row>
    <row r="38" spans="1:3">
      <c r="A38" s="34" t="s">
        <v>50</v>
      </c>
      <c r="B38" s="163">
        <v>216782</v>
      </c>
      <c r="C38" s="164">
        <v>279.10000000000002</v>
      </c>
    </row>
    <row r="39" spans="1:3">
      <c r="A39" s="34" t="s">
        <v>51</v>
      </c>
      <c r="B39" s="163">
        <v>1222938</v>
      </c>
      <c r="C39" s="164">
        <v>2.1</v>
      </c>
    </row>
    <row r="40" spans="1:3">
      <c r="A40" s="34" t="s">
        <v>52</v>
      </c>
      <c r="B40" s="163">
        <v>3843808</v>
      </c>
      <c r="C40" s="164">
        <v>-22.1</v>
      </c>
    </row>
    <row r="41" spans="1:3">
      <c r="A41" s="34" t="s">
        <v>53</v>
      </c>
      <c r="B41" s="163">
        <v>581716</v>
      </c>
      <c r="C41" s="164">
        <v>-15.3</v>
      </c>
    </row>
    <row r="42" spans="1:3">
      <c r="A42" s="34" t="s">
        <v>37</v>
      </c>
      <c r="B42" s="163">
        <v>1124045</v>
      </c>
      <c r="C42" s="164">
        <v>-4.5999999999999996</v>
      </c>
    </row>
    <row r="43" spans="1:3">
      <c r="A43" s="34" t="s">
        <v>54</v>
      </c>
      <c r="B43" s="163">
        <v>786274</v>
      </c>
      <c r="C43" s="164">
        <v>-16.7</v>
      </c>
    </row>
    <row r="44" spans="1:3">
      <c r="A44" s="34" t="s">
        <v>38</v>
      </c>
      <c r="B44" s="163">
        <v>1176626</v>
      </c>
      <c r="C44" s="164">
        <v>-9.6</v>
      </c>
    </row>
    <row r="45" spans="1:3">
      <c r="A45" s="34" t="s">
        <v>39</v>
      </c>
      <c r="B45" s="163">
        <v>517479</v>
      </c>
      <c r="C45" s="164">
        <v>21.3</v>
      </c>
    </row>
    <row r="46" spans="1:3">
      <c r="A46" s="34" t="s">
        <v>40</v>
      </c>
      <c r="B46" s="163">
        <v>79581</v>
      </c>
      <c r="C46" s="164">
        <v>23.5</v>
      </c>
    </row>
    <row r="47" spans="1:3">
      <c r="A47" s="43" t="s">
        <v>41</v>
      </c>
      <c r="B47" s="165">
        <v>851382</v>
      </c>
      <c r="C47" s="166">
        <v>4.5999999999999996</v>
      </c>
    </row>
    <row r="48" spans="1:3">
      <c r="A48" s="44"/>
      <c r="B48" s="45"/>
      <c r="C48" s="46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D40"/>
  <sheetViews>
    <sheetView topLeftCell="A13" workbookViewId="0">
      <selection activeCell="D10" sqref="D10"/>
    </sheetView>
  </sheetViews>
  <sheetFormatPr defaultRowHeight="12"/>
  <cols>
    <col min="1" max="1" width="15.25" style="47" customWidth="1"/>
    <col min="2" max="4" width="21.25" style="47" customWidth="1"/>
    <col min="5" max="16384" width="9" style="47"/>
  </cols>
  <sheetData>
    <row r="1" spans="1:4" ht="34.5" customHeight="1">
      <c r="A1" s="325" t="s">
        <v>427</v>
      </c>
      <c r="B1" s="325"/>
      <c r="C1" s="325"/>
      <c r="D1" s="325"/>
    </row>
    <row r="2" spans="1:4" ht="26.25" customHeight="1">
      <c r="D2" s="48" t="s">
        <v>23</v>
      </c>
    </row>
    <row r="3" spans="1:4" ht="35.25" customHeight="1">
      <c r="A3" s="49" t="s">
        <v>56</v>
      </c>
      <c r="B3" s="50" t="s">
        <v>25</v>
      </c>
      <c r="C3" s="51" t="s">
        <v>26</v>
      </c>
      <c r="D3" s="52" t="s">
        <v>27</v>
      </c>
    </row>
    <row r="4" spans="1:4">
      <c r="A4" s="53" t="s">
        <v>57</v>
      </c>
      <c r="B4" s="54"/>
      <c r="C4" s="55"/>
      <c r="D4" s="56"/>
    </row>
    <row r="5" spans="1:4">
      <c r="A5" s="57" t="s">
        <v>58</v>
      </c>
      <c r="B5" s="282">
        <v>2433378.84</v>
      </c>
      <c r="C5" s="283">
        <v>1101823.3700000001</v>
      </c>
      <c r="D5" s="279">
        <v>1331555.47</v>
      </c>
    </row>
    <row r="6" spans="1:4">
      <c r="A6" s="57" t="s">
        <v>59</v>
      </c>
      <c r="B6" s="282">
        <v>411885</v>
      </c>
      <c r="C6" s="283">
        <v>154273</v>
      </c>
      <c r="D6" s="279">
        <v>257612</v>
      </c>
    </row>
    <row r="7" spans="1:4">
      <c r="A7" s="57" t="s">
        <v>60</v>
      </c>
      <c r="B7" s="284">
        <v>202546.13</v>
      </c>
      <c r="C7" s="285">
        <v>177775.79</v>
      </c>
      <c r="D7" s="279">
        <v>24770.33</v>
      </c>
    </row>
    <row r="8" spans="1:4">
      <c r="A8" s="57" t="s">
        <v>61</v>
      </c>
      <c r="B8" s="284">
        <v>504397.14</v>
      </c>
      <c r="C8" s="285">
        <v>319308.34999999998</v>
      </c>
      <c r="D8" s="279">
        <v>185088.79</v>
      </c>
    </row>
    <row r="9" spans="1:4">
      <c r="A9" s="57" t="s">
        <v>62</v>
      </c>
      <c r="B9" s="284">
        <v>885654.8</v>
      </c>
      <c r="C9" s="285">
        <v>303291.53000000003</v>
      </c>
      <c r="D9" s="279">
        <v>582363.27</v>
      </c>
    </row>
    <row r="10" spans="1:4">
      <c r="A10" s="57" t="s">
        <v>63</v>
      </c>
      <c r="B10" s="284">
        <v>114296.78</v>
      </c>
      <c r="C10" s="285">
        <v>26387.87</v>
      </c>
      <c r="D10" s="279">
        <v>87908.91</v>
      </c>
    </row>
    <row r="11" spans="1:4">
      <c r="A11" s="57" t="s">
        <v>64</v>
      </c>
      <c r="B11" s="284">
        <v>109602.57</v>
      </c>
      <c r="C11" s="285">
        <v>14464.29</v>
      </c>
      <c r="D11" s="279">
        <v>95138.28</v>
      </c>
    </row>
    <row r="12" spans="1:4">
      <c r="A12" s="57" t="s">
        <v>65</v>
      </c>
      <c r="B12" s="284">
        <v>31967.56</v>
      </c>
      <c r="C12" s="285">
        <v>19691.240000000002</v>
      </c>
      <c r="D12" s="279">
        <v>12276.33</v>
      </c>
    </row>
    <row r="13" spans="1:4">
      <c r="A13" s="57" t="s">
        <v>66</v>
      </c>
      <c r="B13" s="284">
        <v>39770.6</v>
      </c>
      <c r="C13" s="285">
        <v>31604.85</v>
      </c>
      <c r="D13" s="279">
        <v>8165.74</v>
      </c>
    </row>
    <row r="14" spans="1:4">
      <c r="A14" s="57" t="s">
        <v>67</v>
      </c>
      <c r="B14" s="284">
        <v>31652.89</v>
      </c>
      <c r="C14" s="285">
        <v>29641.51</v>
      </c>
      <c r="D14" s="279">
        <v>2011.37</v>
      </c>
    </row>
    <row r="15" spans="1:4">
      <c r="A15" s="57" t="s">
        <v>68</v>
      </c>
      <c r="B15" s="284">
        <v>133360.34</v>
      </c>
      <c r="C15" s="285">
        <v>34008.89</v>
      </c>
      <c r="D15" s="279">
        <v>99351.45</v>
      </c>
    </row>
    <row r="16" spans="1:4">
      <c r="A16" s="57" t="s">
        <v>69</v>
      </c>
      <c r="B16" s="282">
        <v>62368.19</v>
      </c>
      <c r="C16" s="283">
        <v>50312.69</v>
      </c>
      <c r="D16" s="279">
        <v>12055.5</v>
      </c>
    </row>
    <row r="17" spans="1:4">
      <c r="A17" s="57" t="s">
        <v>70</v>
      </c>
      <c r="B17" s="284">
        <v>14211.79</v>
      </c>
      <c r="C17" s="285">
        <v>10896.95</v>
      </c>
      <c r="D17" s="279">
        <v>3314.84</v>
      </c>
    </row>
    <row r="18" spans="1:4">
      <c r="A18" s="57" t="s">
        <v>71</v>
      </c>
      <c r="B18" s="282">
        <v>653154.18999999994</v>
      </c>
      <c r="C18" s="283">
        <v>475067.79</v>
      </c>
      <c r="D18" s="279">
        <v>178086.39999999999</v>
      </c>
    </row>
    <row r="19" spans="1:4">
      <c r="A19" s="57" t="s">
        <v>72</v>
      </c>
      <c r="B19" s="282">
        <v>484551</v>
      </c>
      <c r="C19" s="283">
        <v>378691</v>
      </c>
      <c r="D19" s="279">
        <v>105859</v>
      </c>
    </row>
    <row r="20" spans="1:4">
      <c r="A20" s="57" t="s">
        <v>73</v>
      </c>
      <c r="B20" s="284">
        <v>65903.12</v>
      </c>
      <c r="C20" s="285">
        <v>61782.78</v>
      </c>
      <c r="D20" s="279">
        <v>4120.34</v>
      </c>
    </row>
    <row r="21" spans="1:4">
      <c r="A21" s="57" t="s">
        <v>74</v>
      </c>
      <c r="B21" s="284">
        <v>87572.65</v>
      </c>
      <c r="C21" s="285">
        <v>45227.41</v>
      </c>
      <c r="D21" s="279">
        <v>42345.24</v>
      </c>
    </row>
    <row r="22" spans="1:4">
      <c r="A22" s="57" t="s">
        <v>75</v>
      </c>
      <c r="B22" s="284">
        <v>27894.79</v>
      </c>
      <c r="C22" s="285">
        <v>18090.79</v>
      </c>
      <c r="D22" s="279">
        <v>9804</v>
      </c>
    </row>
    <row r="23" spans="1:4">
      <c r="A23" s="57" t="s">
        <v>76</v>
      </c>
      <c r="B23" s="284">
        <v>29139.37</v>
      </c>
      <c r="C23" s="285">
        <v>18979.62</v>
      </c>
      <c r="D23" s="279">
        <v>10159.75</v>
      </c>
    </row>
    <row r="24" spans="1:4">
      <c r="A24" s="57" t="s">
        <v>77</v>
      </c>
      <c r="B24" s="284">
        <v>129163.38</v>
      </c>
      <c r="C24" s="285">
        <v>118427.53</v>
      </c>
      <c r="D24" s="279">
        <v>10735.85</v>
      </c>
    </row>
    <row r="25" spans="1:4">
      <c r="A25" s="57" t="s">
        <v>78</v>
      </c>
      <c r="B25" s="284">
        <v>33971.74</v>
      </c>
      <c r="C25" s="285">
        <v>29774.33</v>
      </c>
      <c r="D25" s="279">
        <v>4197.41</v>
      </c>
    </row>
    <row r="26" spans="1:4">
      <c r="A26" s="57" t="s">
        <v>79</v>
      </c>
      <c r="B26" s="284">
        <v>3029.55</v>
      </c>
      <c r="C26" s="285">
        <v>1153.82</v>
      </c>
      <c r="D26" s="279">
        <v>1875.73</v>
      </c>
    </row>
    <row r="27" spans="1:4">
      <c r="A27" s="57" t="s">
        <v>80</v>
      </c>
      <c r="B27" s="284">
        <v>132914.96</v>
      </c>
      <c r="C27" s="285">
        <v>87616.1</v>
      </c>
      <c r="D27" s="279">
        <v>45298.86</v>
      </c>
    </row>
    <row r="28" spans="1:4">
      <c r="A28" s="57" t="s">
        <v>81</v>
      </c>
      <c r="B28" s="284">
        <v>17520.64</v>
      </c>
      <c r="C28" s="285">
        <v>12446.57</v>
      </c>
      <c r="D28" s="279">
        <v>5074.0600000000004</v>
      </c>
    </row>
    <row r="29" spans="1:4" s="265" customFormat="1">
      <c r="A29" s="266" t="s">
        <v>418</v>
      </c>
      <c r="B29" s="286">
        <v>285577.25</v>
      </c>
      <c r="C29" s="287">
        <v>156311.39000000001</v>
      </c>
      <c r="D29" s="280">
        <v>129265.86</v>
      </c>
    </row>
    <row r="30" spans="1:4">
      <c r="A30" s="57" t="s">
        <v>82</v>
      </c>
      <c r="B30" s="284">
        <v>15787.94</v>
      </c>
      <c r="C30" s="285">
        <v>4382.24</v>
      </c>
      <c r="D30" s="279">
        <v>11405.7</v>
      </c>
    </row>
    <row r="31" spans="1:4">
      <c r="A31" s="57" t="s">
        <v>83</v>
      </c>
      <c r="B31" s="284">
        <v>68255.09</v>
      </c>
      <c r="C31" s="285">
        <v>18588.189999999999</v>
      </c>
      <c r="D31" s="279">
        <v>49666.9</v>
      </c>
    </row>
    <row r="32" spans="1:4">
      <c r="A32" s="57" t="s">
        <v>84</v>
      </c>
      <c r="B32" s="284">
        <v>36848.58</v>
      </c>
      <c r="C32" s="285">
        <v>22270.06</v>
      </c>
      <c r="D32" s="279">
        <v>14578.52</v>
      </c>
    </row>
    <row r="33" spans="1:4">
      <c r="A33" s="57" t="s">
        <v>85</v>
      </c>
      <c r="B33" s="284">
        <v>83697.36</v>
      </c>
      <c r="C33" s="285">
        <v>72556.3</v>
      </c>
      <c r="D33" s="279">
        <v>11141.06</v>
      </c>
    </row>
    <row r="34" spans="1:4">
      <c r="A34" s="57" t="s">
        <v>86</v>
      </c>
      <c r="B34" s="284">
        <v>2186.6799999999998</v>
      </c>
      <c r="C34" s="285">
        <v>2186.6799999999998</v>
      </c>
      <c r="D34" s="279"/>
    </row>
    <row r="35" spans="1:4">
      <c r="A35" s="57" t="s">
        <v>87</v>
      </c>
      <c r="B35" s="282">
        <v>817696.9</v>
      </c>
      <c r="C35" s="283">
        <v>647715.05000000005</v>
      </c>
      <c r="D35" s="279">
        <v>169981.85</v>
      </c>
    </row>
    <row r="36" spans="1:4">
      <c r="A36" s="57" t="s">
        <v>88</v>
      </c>
      <c r="B36" s="284">
        <v>718607.19</v>
      </c>
      <c r="C36" s="285">
        <v>599870.27</v>
      </c>
      <c r="D36" s="279">
        <v>118736.92</v>
      </c>
    </row>
    <row r="37" spans="1:4">
      <c r="A37" s="57" t="s">
        <v>89</v>
      </c>
      <c r="B37" s="284">
        <v>98071.46</v>
      </c>
      <c r="C37" s="285">
        <v>47844.44</v>
      </c>
      <c r="D37" s="279">
        <v>50227.03</v>
      </c>
    </row>
    <row r="38" spans="1:4">
      <c r="A38" s="57" t="s">
        <v>90</v>
      </c>
      <c r="B38" s="282">
        <v>125925.61</v>
      </c>
      <c r="C38" s="283">
        <v>48158.69</v>
      </c>
      <c r="D38" s="279">
        <v>77766.92</v>
      </c>
    </row>
    <row r="39" spans="1:4">
      <c r="A39" s="57" t="s">
        <v>91</v>
      </c>
      <c r="B39" s="282">
        <v>107050.88</v>
      </c>
      <c r="C39" s="283">
        <v>40004.93</v>
      </c>
      <c r="D39" s="279">
        <v>67045.95</v>
      </c>
    </row>
    <row r="40" spans="1:4">
      <c r="A40" s="59" t="s">
        <v>92</v>
      </c>
      <c r="B40" s="288">
        <v>12064.61</v>
      </c>
      <c r="C40" s="289">
        <v>6147.25</v>
      </c>
      <c r="D40" s="281">
        <v>5917.36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D5" sqref="D5"/>
    </sheetView>
  </sheetViews>
  <sheetFormatPr defaultRowHeight="13.5"/>
  <cols>
    <col min="2" max="7" width="12.625" customWidth="1"/>
  </cols>
  <sheetData>
    <row r="1" spans="1:8" ht="39" customHeight="1">
      <c r="A1" s="326" t="s">
        <v>424</v>
      </c>
      <c r="B1" s="326"/>
      <c r="C1" s="326"/>
      <c r="D1" s="326"/>
      <c r="E1" s="326"/>
      <c r="F1" s="326"/>
      <c r="G1" s="326"/>
    </row>
    <row r="2" spans="1:8" ht="13.5" customHeight="1">
      <c r="A2" s="62"/>
      <c r="B2" s="62"/>
      <c r="C2" s="62"/>
      <c r="D2" s="62"/>
      <c r="E2" s="62"/>
      <c r="F2" s="327" t="s">
        <v>421</v>
      </c>
      <c r="G2" s="327"/>
    </row>
    <row r="3" spans="1:8" ht="29.25" customHeight="1">
      <c r="A3" s="328" t="s">
        <v>94</v>
      </c>
      <c r="B3" s="330" t="s">
        <v>95</v>
      </c>
      <c r="C3" s="331"/>
      <c r="D3" s="330" t="s">
        <v>96</v>
      </c>
      <c r="E3" s="331"/>
      <c r="F3" s="330" t="s">
        <v>97</v>
      </c>
      <c r="G3" s="332"/>
    </row>
    <row r="4" spans="1:8" ht="37.5" customHeight="1">
      <c r="A4" s="329"/>
      <c r="B4" s="63" t="s">
        <v>22</v>
      </c>
      <c r="C4" s="64" t="s">
        <v>114</v>
      </c>
      <c r="D4" s="63" t="s">
        <v>22</v>
      </c>
      <c r="E4" s="64" t="s">
        <v>114</v>
      </c>
      <c r="F4" s="63" t="s">
        <v>22</v>
      </c>
      <c r="G4" s="292" t="s">
        <v>114</v>
      </c>
      <c r="H4" s="169"/>
    </row>
    <row r="5" spans="1:8" ht="22.5" customHeight="1">
      <c r="A5" s="65" t="s">
        <v>98</v>
      </c>
      <c r="B5" s="66">
        <v>29042935</v>
      </c>
      <c r="C5" s="67">
        <v>-5.368513616661696</v>
      </c>
      <c r="D5" s="66">
        <v>16436034</v>
      </c>
      <c r="E5" s="67">
        <v>-5.7999994154064138</v>
      </c>
      <c r="F5" s="66">
        <v>12606901</v>
      </c>
      <c r="G5" s="167">
        <v>-4.7999995167091392</v>
      </c>
      <c r="H5" s="169"/>
    </row>
    <row r="6" spans="1:8" ht="22.5" customHeight="1">
      <c r="A6" s="68" t="s">
        <v>99</v>
      </c>
      <c r="B6" s="69">
        <v>1264484.6265</v>
      </c>
      <c r="C6" s="167">
        <v>-24.534289305150125</v>
      </c>
      <c r="D6" s="71">
        <v>661950.62650000001</v>
      </c>
      <c r="E6" s="168">
        <v>-35.064777421504459</v>
      </c>
      <c r="F6" s="71">
        <v>602534</v>
      </c>
      <c r="G6" s="167">
        <v>-8.1746006749016153</v>
      </c>
      <c r="H6" s="169"/>
    </row>
    <row r="7" spans="1:8" ht="22.5" customHeight="1">
      <c r="A7" s="68" t="s">
        <v>100</v>
      </c>
      <c r="B7" s="69">
        <v>929411.38300000003</v>
      </c>
      <c r="C7" s="70">
        <v>-18.531859014010333</v>
      </c>
      <c r="D7" s="71">
        <v>590108.38300000003</v>
      </c>
      <c r="E7" s="70">
        <v>-23.143528377765378</v>
      </c>
      <c r="F7" s="71">
        <v>339303</v>
      </c>
      <c r="G7" s="167">
        <v>-9.0394880861642495</v>
      </c>
      <c r="H7" s="169"/>
    </row>
    <row r="8" spans="1:8" ht="22.5" customHeight="1">
      <c r="A8" s="68" t="s">
        <v>101</v>
      </c>
      <c r="B8" s="69">
        <v>1077047.6605</v>
      </c>
      <c r="C8" s="70">
        <v>10.725097011376592</v>
      </c>
      <c r="D8" s="69">
        <v>447683.6605</v>
      </c>
      <c r="E8" s="70">
        <v>6.7963817887808311</v>
      </c>
      <c r="F8" s="69">
        <v>629364</v>
      </c>
      <c r="G8" s="167">
        <v>13.70035885192099</v>
      </c>
      <c r="H8" s="169"/>
    </row>
    <row r="9" spans="1:8" ht="22.5" customHeight="1">
      <c r="A9" s="68" t="s">
        <v>102</v>
      </c>
      <c r="B9" s="69">
        <v>795883.21</v>
      </c>
      <c r="C9" s="70">
        <v>-9.8965481414887471</v>
      </c>
      <c r="D9" s="69">
        <v>575695.21</v>
      </c>
      <c r="E9" s="70">
        <v>-3.1257454306219881</v>
      </c>
      <c r="F9" s="69">
        <v>220188</v>
      </c>
      <c r="G9" s="167">
        <v>-23.817961921851655</v>
      </c>
      <c r="H9" s="169"/>
    </row>
    <row r="10" spans="1:8" ht="22.5" customHeight="1">
      <c r="A10" s="68" t="s">
        <v>103</v>
      </c>
      <c r="B10" s="69">
        <v>16482526.327500001</v>
      </c>
      <c r="C10" s="70">
        <v>-3.1070863297275872</v>
      </c>
      <c r="D10" s="69">
        <v>8741748.3275000006</v>
      </c>
      <c r="E10" s="70">
        <v>-0.72376195828396006</v>
      </c>
      <c r="F10" s="69">
        <v>7740778</v>
      </c>
      <c r="G10" s="167">
        <v>-5.6646473620562059</v>
      </c>
      <c r="H10" s="169"/>
    </row>
    <row r="11" spans="1:8" ht="22.5" customHeight="1">
      <c r="A11" s="68" t="s">
        <v>104</v>
      </c>
      <c r="B11" s="69">
        <v>144455.85200000001</v>
      </c>
      <c r="C11" s="70">
        <v>55.080460900426495</v>
      </c>
      <c r="D11" s="69">
        <v>83837.851999999999</v>
      </c>
      <c r="E11" s="70">
        <v>31.71770350458824</v>
      </c>
      <c r="F11" s="69">
        <v>60618</v>
      </c>
      <c r="G11" s="167">
        <v>105.48945460580723</v>
      </c>
      <c r="H11" s="169"/>
    </row>
    <row r="12" spans="1:8" ht="22.5" customHeight="1">
      <c r="A12" s="68" t="s">
        <v>339</v>
      </c>
      <c r="B12" s="69">
        <v>768485</v>
      </c>
      <c r="C12" s="70">
        <v>9.999817870526746</v>
      </c>
      <c r="D12" s="69">
        <v>356253</v>
      </c>
      <c r="E12" s="70">
        <v>-1.6172374427474046</v>
      </c>
      <c r="F12" s="69">
        <v>412232</v>
      </c>
      <c r="G12" s="167">
        <v>22.500436600516132</v>
      </c>
      <c r="H12" s="169"/>
    </row>
    <row r="13" spans="1:8" ht="22.5" customHeight="1">
      <c r="A13" s="68" t="s">
        <v>105</v>
      </c>
      <c r="B13" s="69">
        <v>2099915.9410000001</v>
      </c>
      <c r="C13" s="70">
        <v>-0.92232934682912326</v>
      </c>
      <c r="D13" s="69">
        <v>1221767.9410000001</v>
      </c>
      <c r="E13" s="70">
        <v>6.4880484611672813</v>
      </c>
      <c r="F13" s="69">
        <v>878148</v>
      </c>
      <c r="G13" s="167">
        <v>-9.6681652105674587</v>
      </c>
      <c r="H13" s="169"/>
    </row>
    <row r="14" spans="1:8" ht="22.5" customHeight="1">
      <c r="A14" s="68" t="s">
        <v>106</v>
      </c>
      <c r="B14" s="69">
        <v>588209.96500000008</v>
      </c>
      <c r="C14" s="70">
        <v>2.2177757026635079</v>
      </c>
      <c r="D14" s="69">
        <v>516840.96500000003</v>
      </c>
      <c r="E14" s="70">
        <v>1.0581905305887529</v>
      </c>
      <c r="F14" s="69">
        <v>71369</v>
      </c>
      <c r="G14" s="167">
        <v>11.481398450254074</v>
      </c>
      <c r="H14" s="169"/>
    </row>
    <row r="15" spans="1:8" ht="22.5" customHeight="1">
      <c r="A15" s="68" t="s">
        <v>107</v>
      </c>
      <c r="B15" s="69">
        <v>891614.31700000004</v>
      </c>
      <c r="C15" s="70">
        <v>-29.654137512847278</v>
      </c>
      <c r="D15" s="69">
        <v>600853.36699999997</v>
      </c>
      <c r="E15" s="70">
        <v>-23.434103635879261</v>
      </c>
      <c r="F15" s="69">
        <v>290760.95</v>
      </c>
      <c r="G15" s="167">
        <v>-39.766006948534773</v>
      </c>
      <c r="H15" s="169"/>
    </row>
    <row r="16" spans="1:8" ht="22.5" customHeight="1">
      <c r="A16" s="68" t="s">
        <v>108</v>
      </c>
      <c r="B16" s="69">
        <v>784758.56850000005</v>
      </c>
      <c r="C16" s="70">
        <v>2.999383521131445</v>
      </c>
      <c r="D16" s="69">
        <v>615642.56850000005</v>
      </c>
      <c r="E16" s="70">
        <v>22.725113062510605</v>
      </c>
      <c r="F16" s="69">
        <v>169116</v>
      </c>
      <c r="G16" s="167">
        <v>-35.021005901847509</v>
      </c>
      <c r="H16" s="169"/>
    </row>
    <row r="17" spans="1:8" ht="22.5" customHeight="1">
      <c r="A17" s="68" t="s">
        <v>109</v>
      </c>
      <c r="B17" s="69">
        <v>1498037.321</v>
      </c>
      <c r="C17" s="70">
        <v>6.0102902828122291</v>
      </c>
      <c r="D17" s="69">
        <v>850162.321</v>
      </c>
      <c r="E17" s="70">
        <v>-5.6949362066077027</v>
      </c>
      <c r="F17" s="69">
        <v>647875</v>
      </c>
      <c r="G17" s="167">
        <v>26.636211192957344</v>
      </c>
      <c r="H17" s="169"/>
    </row>
    <row r="18" spans="1:8" ht="22.5" customHeight="1">
      <c r="A18" s="68" t="s">
        <v>110</v>
      </c>
      <c r="B18" s="69">
        <v>325440.75400000002</v>
      </c>
      <c r="C18" s="70">
        <v>10.999949067158354</v>
      </c>
      <c r="D18" s="69">
        <v>291537.75400000002</v>
      </c>
      <c r="E18" s="70">
        <v>12.803731096692925</v>
      </c>
      <c r="F18" s="69">
        <v>33903</v>
      </c>
      <c r="G18" s="167">
        <v>-2.4180228497771119</v>
      </c>
      <c r="H18" s="169"/>
    </row>
    <row r="19" spans="1:8" ht="22.5" customHeight="1">
      <c r="A19" s="68" t="s">
        <v>111</v>
      </c>
      <c r="B19" s="69">
        <v>643853.821</v>
      </c>
      <c r="C19" s="70">
        <v>6.7377046345771809</v>
      </c>
      <c r="D19" s="69">
        <v>509379.821</v>
      </c>
      <c r="E19" s="70">
        <v>4.328545094240412</v>
      </c>
      <c r="F19" s="69">
        <v>134474</v>
      </c>
      <c r="G19" s="167">
        <v>16.969154323991457</v>
      </c>
      <c r="H19" s="169"/>
    </row>
    <row r="20" spans="1:8" ht="22.5" customHeight="1">
      <c r="A20" s="72" t="s">
        <v>112</v>
      </c>
      <c r="B20" s="73">
        <v>53131</v>
      </c>
      <c r="C20" s="74">
        <v>50.398585549580709</v>
      </c>
      <c r="D20" s="190">
        <v>42320</v>
      </c>
      <c r="E20" s="74">
        <v>48.660006731150872</v>
      </c>
      <c r="F20" s="190">
        <v>10811</v>
      </c>
      <c r="G20" s="191">
        <v>57.614235695607853</v>
      </c>
      <c r="H20" s="169"/>
    </row>
  </sheetData>
  <mergeCells count="6">
    <mergeCell ref="A1:G1"/>
    <mergeCell ref="F2:G2"/>
    <mergeCell ref="A3:A4"/>
    <mergeCell ref="B3:C3"/>
    <mergeCell ref="D3:E3"/>
    <mergeCell ref="F3:G3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O19"/>
  <sheetViews>
    <sheetView workbookViewId="0">
      <selection activeCell="F12" sqref="F12"/>
    </sheetView>
  </sheetViews>
  <sheetFormatPr defaultRowHeight="13.5"/>
  <cols>
    <col min="15" max="15" width="9" style="169"/>
  </cols>
  <sheetData>
    <row r="1" spans="1:14" ht="18.75">
      <c r="A1" s="316" t="s">
        <v>115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</row>
    <row r="2" spans="1:14">
      <c r="A2" s="1"/>
      <c r="B2" s="1"/>
      <c r="C2" s="1"/>
      <c r="D2" s="1"/>
      <c r="E2" s="1"/>
      <c r="F2" s="1"/>
      <c r="G2" s="1"/>
      <c r="H2" s="1"/>
      <c r="I2" s="1"/>
      <c r="J2" s="314"/>
      <c r="K2" s="314"/>
      <c r="L2" s="314"/>
      <c r="M2" s="333" t="s">
        <v>422</v>
      </c>
      <c r="N2" s="333"/>
    </row>
    <row r="3" spans="1:14">
      <c r="A3" s="24" t="s">
        <v>116</v>
      </c>
      <c r="B3" s="26" t="s">
        <v>117</v>
      </c>
      <c r="C3" s="26" t="s">
        <v>118</v>
      </c>
      <c r="D3" s="26" t="s">
        <v>119</v>
      </c>
      <c r="E3" s="26" t="s">
        <v>120</v>
      </c>
      <c r="F3" s="26" t="s">
        <v>121</v>
      </c>
      <c r="G3" s="26" t="s">
        <v>122</v>
      </c>
      <c r="H3" s="26" t="s">
        <v>123</v>
      </c>
      <c r="I3" s="26" t="s">
        <v>124</v>
      </c>
      <c r="J3" s="26" t="s">
        <v>125</v>
      </c>
      <c r="K3" s="26" t="s">
        <v>126</v>
      </c>
      <c r="L3" s="25" t="s">
        <v>127</v>
      </c>
      <c r="M3" s="6" t="s">
        <v>113</v>
      </c>
      <c r="N3" s="6" t="s">
        <v>143</v>
      </c>
    </row>
    <row r="4" spans="1:14">
      <c r="A4" s="75" t="s">
        <v>425</v>
      </c>
      <c r="B4" s="13">
        <v>87048</v>
      </c>
      <c r="C4" s="13">
        <v>426616</v>
      </c>
      <c r="D4" s="13">
        <v>546095</v>
      </c>
      <c r="E4" s="13">
        <v>889106</v>
      </c>
      <c r="F4" s="13">
        <v>1288380</v>
      </c>
      <c r="G4" s="13">
        <v>1243597</v>
      </c>
      <c r="H4" s="13">
        <v>1523651</v>
      </c>
      <c r="I4" s="13">
        <v>1413656</v>
      </c>
      <c r="J4" s="13">
        <v>1408424</v>
      </c>
      <c r="K4" s="13">
        <v>1318853</v>
      </c>
      <c r="L4" s="17">
        <v>1600507</v>
      </c>
      <c r="M4" s="18">
        <v>1947506</v>
      </c>
      <c r="N4" s="268">
        <v>1220766</v>
      </c>
    </row>
    <row r="5" spans="1:14">
      <c r="A5" s="12" t="s">
        <v>128</v>
      </c>
      <c r="B5" s="13">
        <v>10504</v>
      </c>
      <c r="C5" s="13">
        <v>15693</v>
      </c>
      <c r="D5" s="13">
        <v>17471</v>
      </c>
      <c r="E5" s="13">
        <v>40415</v>
      </c>
      <c r="F5" s="13">
        <v>45711</v>
      </c>
      <c r="G5" s="13">
        <v>23937</v>
      </c>
      <c r="H5" s="13">
        <v>29200</v>
      </c>
      <c r="I5" s="13">
        <v>24669</v>
      </c>
      <c r="J5" s="13">
        <v>24085</v>
      </c>
      <c r="K5" s="13">
        <v>19806</v>
      </c>
      <c r="L5" s="17">
        <v>15320</v>
      </c>
      <c r="M5" s="18">
        <v>19230</v>
      </c>
      <c r="N5" s="268">
        <v>19092</v>
      </c>
    </row>
    <row r="6" spans="1:14">
      <c r="A6" s="12" t="s">
        <v>129</v>
      </c>
      <c r="B6" s="13">
        <v>2843</v>
      </c>
      <c r="C6" s="13">
        <v>22743</v>
      </c>
      <c r="D6" s="13">
        <v>36387</v>
      </c>
      <c r="E6" s="13">
        <v>36851</v>
      </c>
      <c r="F6" s="13">
        <v>32989</v>
      </c>
      <c r="G6" s="13">
        <v>27427</v>
      </c>
      <c r="H6" s="13">
        <v>43865</v>
      </c>
      <c r="I6" s="13">
        <v>50055</v>
      </c>
      <c r="J6" s="13">
        <v>45372</v>
      </c>
      <c r="K6" s="13">
        <v>42495</v>
      </c>
      <c r="L6" s="17">
        <v>52242</v>
      </c>
      <c r="M6" s="18">
        <v>72412</v>
      </c>
      <c r="N6" s="268">
        <v>40104</v>
      </c>
    </row>
    <row r="7" spans="1:14">
      <c r="A7" s="12" t="s">
        <v>130</v>
      </c>
      <c r="B7" s="13">
        <v>6855</v>
      </c>
      <c r="C7" s="13">
        <v>8393</v>
      </c>
      <c r="D7" s="13">
        <v>9927</v>
      </c>
      <c r="E7" s="13">
        <v>14706</v>
      </c>
      <c r="F7" s="13">
        <v>15290</v>
      </c>
      <c r="G7" s="13">
        <v>14726</v>
      </c>
      <c r="H7" s="13">
        <v>16964</v>
      </c>
      <c r="I7" s="13">
        <v>22852</v>
      </c>
      <c r="J7" s="13">
        <v>27057</v>
      </c>
      <c r="K7" s="13">
        <v>30369</v>
      </c>
      <c r="L7" s="17">
        <v>21817</v>
      </c>
      <c r="M7" s="18">
        <v>42416</v>
      </c>
      <c r="N7" s="268">
        <v>17751</v>
      </c>
    </row>
    <row r="8" spans="1:14">
      <c r="A8" s="12" t="s">
        <v>131</v>
      </c>
      <c r="B8" s="13">
        <v>6606</v>
      </c>
      <c r="C8" s="13">
        <v>16495</v>
      </c>
      <c r="D8" s="13">
        <v>15858</v>
      </c>
      <c r="E8" s="13">
        <v>30145</v>
      </c>
      <c r="F8" s="13">
        <v>28591</v>
      </c>
      <c r="G8" s="13">
        <v>16165</v>
      </c>
      <c r="H8" s="13">
        <v>19038</v>
      </c>
      <c r="I8" s="13">
        <v>19940</v>
      </c>
      <c r="J8" s="13">
        <v>19002</v>
      </c>
      <c r="K8" s="13">
        <v>22829</v>
      </c>
      <c r="L8" s="17">
        <v>18975</v>
      </c>
      <c r="M8" s="18">
        <v>38453</v>
      </c>
      <c r="N8" s="268">
        <v>11427</v>
      </c>
    </row>
    <row r="9" spans="1:14">
      <c r="A9" s="12" t="s">
        <v>132</v>
      </c>
      <c r="B9" s="13">
        <v>26745</v>
      </c>
      <c r="C9" s="13">
        <v>250374</v>
      </c>
      <c r="D9" s="13">
        <v>320177</v>
      </c>
      <c r="E9" s="13">
        <v>615441</v>
      </c>
      <c r="F9" s="13">
        <v>957811</v>
      </c>
      <c r="G9" s="13">
        <v>903214</v>
      </c>
      <c r="H9" s="13">
        <v>1155831</v>
      </c>
      <c r="I9" s="13">
        <v>1058490</v>
      </c>
      <c r="J9" s="13">
        <v>1032927</v>
      </c>
      <c r="K9" s="13">
        <v>976409</v>
      </c>
      <c r="L9" s="17">
        <v>1218581</v>
      </c>
      <c r="M9" s="18">
        <v>1619200</v>
      </c>
      <c r="N9" s="268">
        <v>929072</v>
      </c>
    </row>
    <row r="10" spans="1:14">
      <c r="A10" s="12" t="s">
        <v>133</v>
      </c>
      <c r="B10" s="13">
        <v>63</v>
      </c>
      <c r="C10" s="13">
        <v>1798</v>
      </c>
      <c r="D10" s="13">
        <v>1727</v>
      </c>
      <c r="E10" s="13">
        <v>3246</v>
      </c>
      <c r="F10" s="13">
        <v>2684</v>
      </c>
      <c r="G10" s="13">
        <v>2901</v>
      </c>
      <c r="H10" s="13">
        <v>2730</v>
      </c>
      <c r="I10" s="13">
        <v>4155</v>
      </c>
      <c r="J10" s="13">
        <v>3230</v>
      </c>
      <c r="K10" s="13">
        <v>3867</v>
      </c>
      <c r="L10" s="17">
        <v>2817</v>
      </c>
      <c r="M10" s="18">
        <v>6179</v>
      </c>
      <c r="N10" s="268">
        <v>5232</v>
      </c>
    </row>
    <row r="11" spans="1:14">
      <c r="A11" s="12" t="s">
        <v>134</v>
      </c>
      <c r="B11" s="13">
        <v>297</v>
      </c>
      <c r="C11" s="13">
        <v>8868</v>
      </c>
      <c r="D11" s="13">
        <v>11600</v>
      </c>
      <c r="E11" s="13">
        <v>13408</v>
      </c>
      <c r="F11" s="13">
        <v>12773</v>
      </c>
      <c r="G11" s="13">
        <v>8061</v>
      </c>
      <c r="H11" s="13">
        <v>7411</v>
      </c>
      <c r="I11" s="13">
        <v>9451</v>
      </c>
      <c r="J11" s="13">
        <v>11504</v>
      </c>
      <c r="K11" s="13">
        <v>13036</v>
      </c>
      <c r="L11" s="17">
        <v>12167</v>
      </c>
      <c r="M11" s="18">
        <v>26615</v>
      </c>
      <c r="N11" s="268">
        <v>13696</v>
      </c>
    </row>
    <row r="12" spans="1:14">
      <c r="A12" s="12" t="s">
        <v>135</v>
      </c>
      <c r="B12" s="13">
        <v>4666</v>
      </c>
      <c r="C12" s="13">
        <v>21544</v>
      </c>
      <c r="D12" s="13">
        <v>21444</v>
      </c>
      <c r="E12" s="13">
        <v>48722</v>
      </c>
      <c r="F12" s="13">
        <v>86614</v>
      </c>
      <c r="G12" s="13">
        <v>46125</v>
      </c>
      <c r="H12" s="13">
        <v>65598</v>
      </c>
      <c r="I12" s="13">
        <v>56947</v>
      </c>
      <c r="J12" s="13">
        <v>40393</v>
      </c>
      <c r="K12" s="13">
        <v>22168</v>
      </c>
      <c r="L12" s="17">
        <v>33736</v>
      </c>
      <c r="M12" s="18">
        <v>58519</v>
      </c>
      <c r="N12" s="268">
        <v>30081</v>
      </c>
    </row>
    <row r="13" spans="1:14">
      <c r="A13" s="12" t="s">
        <v>136</v>
      </c>
      <c r="B13" s="13">
        <v>1873</v>
      </c>
      <c r="C13" s="13">
        <v>5035</v>
      </c>
      <c r="D13" s="13">
        <v>5435</v>
      </c>
      <c r="E13" s="13">
        <v>5870</v>
      </c>
      <c r="F13" s="13">
        <v>7164</v>
      </c>
      <c r="G13" s="13">
        <v>5008</v>
      </c>
      <c r="H13" s="13">
        <v>8985</v>
      </c>
      <c r="I13" s="13">
        <v>10048</v>
      </c>
      <c r="J13" s="13">
        <v>12435</v>
      </c>
      <c r="K13" s="13">
        <v>7451</v>
      </c>
      <c r="L13" s="17">
        <v>8982</v>
      </c>
      <c r="M13" s="18">
        <v>7443</v>
      </c>
      <c r="N13" s="268">
        <v>9442</v>
      </c>
    </row>
    <row r="14" spans="1:14">
      <c r="A14" s="12" t="s">
        <v>137</v>
      </c>
      <c r="B14" s="13">
        <v>2002</v>
      </c>
      <c r="C14" s="13">
        <v>5442</v>
      </c>
      <c r="D14" s="13">
        <v>6682</v>
      </c>
      <c r="E14" s="13">
        <v>9896</v>
      </c>
      <c r="F14" s="13">
        <v>8827</v>
      </c>
      <c r="G14" s="13">
        <v>5935</v>
      </c>
      <c r="H14" s="13">
        <v>8299</v>
      </c>
      <c r="I14" s="13">
        <v>12311</v>
      </c>
      <c r="J14" s="13">
        <v>61965</v>
      </c>
      <c r="K14" s="13">
        <v>48789</v>
      </c>
      <c r="L14" s="17">
        <v>26725</v>
      </c>
      <c r="M14" s="18">
        <v>7956</v>
      </c>
      <c r="N14" s="268">
        <v>17619</v>
      </c>
    </row>
    <row r="15" spans="1:14">
      <c r="A15" s="12" t="s">
        <v>138</v>
      </c>
      <c r="B15" s="13">
        <v>3766</v>
      </c>
      <c r="C15" s="13">
        <v>9074</v>
      </c>
      <c r="D15" s="13">
        <v>9846</v>
      </c>
      <c r="E15" s="13">
        <v>13793</v>
      </c>
      <c r="F15" s="13">
        <v>19959</v>
      </c>
      <c r="G15" s="13">
        <v>18240</v>
      </c>
      <c r="H15" s="13">
        <v>13654</v>
      </c>
      <c r="I15" s="13">
        <v>18943</v>
      </c>
      <c r="J15" s="13">
        <v>23314</v>
      </c>
      <c r="K15" s="13">
        <v>20150</v>
      </c>
      <c r="L15" s="17">
        <v>22274</v>
      </c>
      <c r="M15" s="18">
        <v>13234</v>
      </c>
      <c r="N15" s="268">
        <v>16400</v>
      </c>
    </row>
    <row r="16" spans="1:14">
      <c r="A16" s="12" t="s">
        <v>139</v>
      </c>
      <c r="B16" s="13">
        <v>2350</v>
      </c>
      <c r="C16" s="13">
        <v>12086</v>
      </c>
      <c r="D16" s="13">
        <v>24052</v>
      </c>
      <c r="E16" s="13">
        <v>36495</v>
      </c>
      <c r="F16" s="13">
        <v>45305</v>
      </c>
      <c r="G16" s="13">
        <v>28504</v>
      </c>
      <c r="H16" s="13">
        <v>50954</v>
      </c>
      <c r="I16" s="13">
        <v>63055</v>
      </c>
      <c r="J16" s="13">
        <v>51342</v>
      </c>
      <c r="K16" s="13">
        <v>65260</v>
      </c>
      <c r="L16" s="17">
        <v>39733</v>
      </c>
      <c r="M16" s="18">
        <v>643</v>
      </c>
      <c r="N16" s="268">
        <v>28742</v>
      </c>
    </row>
    <row r="17" spans="1:14">
      <c r="A17" s="12" t="s">
        <v>140</v>
      </c>
      <c r="B17" s="13">
        <v>1204</v>
      </c>
      <c r="C17" s="13">
        <v>2595</v>
      </c>
      <c r="D17" s="13">
        <v>3662</v>
      </c>
      <c r="E17" s="13">
        <v>4287</v>
      </c>
      <c r="F17" s="13">
        <v>4216</v>
      </c>
      <c r="G17" s="13">
        <v>2439</v>
      </c>
      <c r="H17" s="13">
        <v>3658</v>
      </c>
      <c r="I17" s="13">
        <v>4215</v>
      </c>
      <c r="J17" s="13">
        <v>3915</v>
      </c>
      <c r="K17" s="13">
        <v>3390</v>
      </c>
      <c r="L17" s="17">
        <v>2750</v>
      </c>
      <c r="M17" s="18">
        <v>8364</v>
      </c>
      <c r="N17" s="268">
        <v>1192</v>
      </c>
    </row>
    <row r="18" spans="1:14">
      <c r="A18" s="12" t="s">
        <v>141</v>
      </c>
      <c r="B18" s="13">
        <v>1394</v>
      </c>
      <c r="C18" s="13">
        <v>2415</v>
      </c>
      <c r="D18" s="13">
        <v>3871</v>
      </c>
      <c r="E18" s="13">
        <v>7912</v>
      </c>
      <c r="F18" s="13">
        <v>9990</v>
      </c>
      <c r="G18" s="13">
        <v>7357</v>
      </c>
      <c r="H18" s="13">
        <v>8611</v>
      </c>
      <c r="I18" s="13">
        <v>8327</v>
      </c>
      <c r="J18" s="13">
        <v>6728</v>
      </c>
      <c r="K18" s="13">
        <v>9711</v>
      </c>
      <c r="L18" s="17">
        <v>9390</v>
      </c>
      <c r="M18" s="18">
        <v>26348</v>
      </c>
      <c r="N18" s="268">
        <v>10059</v>
      </c>
    </row>
    <row r="19" spans="1:14">
      <c r="A19" s="20" t="s">
        <v>142</v>
      </c>
      <c r="B19" s="21">
        <v>32</v>
      </c>
      <c r="C19" s="21">
        <v>1694</v>
      </c>
      <c r="D19" s="21">
        <v>51</v>
      </c>
      <c r="E19" s="21">
        <v>137</v>
      </c>
      <c r="F19" s="21">
        <v>139</v>
      </c>
      <c r="G19" s="21">
        <v>160</v>
      </c>
      <c r="H19" s="21">
        <v>137</v>
      </c>
      <c r="I19" s="21">
        <v>76</v>
      </c>
      <c r="J19" s="21">
        <v>66</v>
      </c>
      <c r="K19" s="21">
        <v>381</v>
      </c>
      <c r="L19" s="22">
        <v>1153</v>
      </c>
      <c r="M19" s="23">
        <v>494</v>
      </c>
      <c r="N19" s="269">
        <v>901</v>
      </c>
    </row>
  </sheetData>
  <mergeCells count="3">
    <mergeCell ref="J2:L2"/>
    <mergeCell ref="A1:N1"/>
    <mergeCell ref="M2:N2"/>
  </mergeCells>
  <phoneticPr fontId="3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:O19"/>
  <sheetViews>
    <sheetView workbookViewId="0">
      <selection activeCell="F15" sqref="F15"/>
    </sheetView>
  </sheetViews>
  <sheetFormatPr defaultRowHeight="13.5"/>
  <cols>
    <col min="15" max="15" width="9" style="169"/>
  </cols>
  <sheetData>
    <row r="1" spans="1:14" ht="32.25" customHeight="1">
      <c r="A1" s="325" t="s">
        <v>144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</row>
    <row r="2" spans="1:14">
      <c r="A2" s="76"/>
      <c r="B2" s="76"/>
      <c r="C2" s="76"/>
      <c r="D2" s="76"/>
      <c r="E2" s="76"/>
      <c r="F2" s="76"/>
      <c r="G2" s="76"/>
      <c r="H2" s="76"/>
      <c r="I2" s="76"/>
      <c r="J2" s="334"/>
      <c r="K2" s="334"/>
      <c r="L2" s="334"/>
      <c r="M2" s="333" t="s">
        <v>422</v>
      </c>
      <c r="N2" s="333"/>
    </row>
    <row r="3" spans="1:14">
      <c r="A3" s="49" t="s">
        <v>145</v>
      </c>
      <c r="B3" s="26" t="s">
        <v>9</v>
      </c>
      <c r="C3" s="26" t="s">
        <v>10</v>
      </c>
      <c r="D3" s="26" t="s">
        <v>11</v>
      </c>
      <c r="E3" s="26" t="s">
        <v>12</v>
      </c>
      <c r="F3" s="26" t="s">
        <v>13</v>
      </c>
      <c r="G3" s="26" t="s">
        <v>14</v>
      </c>
      <c r="H3" s="26" t="s">
        <v>15</v>
      </c>
      <c r="I3" s="26" t="s">
        <v>16</v>
      </c>
      <c r="J3" s="26" t="s">
        <v>17</v>
      </c>
      <c r="K3" s="26" t="s">
        <v>18</v>
      </c>
      <c r="L3" s="25" t="s">
        <v>19</v>
      </c>
      <c r="M3" s="6" t="s">
        <v>20</v>
      </c>
      <c r="N3" s="6" t="s">
        <v>143</v>
      </c>
    </row>
    <row r="4" spans="1:14">
      <c r="A4" s="77" t="s">
        <v>425</v>
      </c>
      <c r="B4" s="13">
        <v>136632</v>
      </c>
      <c r="C4" s="13">
        <v>461920</v>
      </c>
      <c r="D4" s="13">
        <v>648726</v>
      </c>
      <c r="E4" s="13">
        <v>1117529</v>
      </c>
      <c r="F4" s="13">
        <v>1715035</v>
      </c>
      <c r="G4" s="13">
        <v>1709662</v>
      </c>
      <c r="H4" s="13">
        <v>2170903</v>
      </c>
      <c r="I4" s="13">
        <v>2171239</v>
      </c>
      <c r="J4" s="13">
        <v>2077500</v>
      </c>
      <c r="K4" s="13">
        <v>1967676</v>
      </c>
      <c r="L4" s="17">
        <v>2166132</v>
      </c>
      <c r="M4" s="18">
        <v>1938408</v>
      </c>
      <c r="N4" s="270">
        <v>1793586</v>
      </c>
    </row>
    <row r="5" spans="1:14">
      <c r="A5" s="78" t="s">
        <v>146</v>
      </c>
      <c r="B5" s="58">
        <v>16060</v>
      </c>
      <c r="C5" s="58">
        <v>27419</v>
      </c>
      <c r="D5" s="58">
        <v>34314</v>
      </c>
      <c r="E5" s="58">
        <v>36904</v>
      </c>
      <c r="F5" s="58">
        <v>38642</v>
      </c>
      <c r="G5" s="58">
        <v>30910</v>
      </c>
      <c r="H5" s="58">
        <v>34820</v>
      </c>
      <c r="I5" s="58">
        <v>42997</v>
      </c>
      <c r="J5" s="58">
        <v>41744</v>
      </c>
      <c r="K5" s="58">
        <v>37575</v>
      </c>
      <c r="L5" s="18">
        <v>35045</v>
      </c>
      <c r="M5" s="79">
        <v>27958</v>
      </c>
      <c r="N5" s="268">
        <v>21512</v>
      </c>
    </row>
    <row r="6" spans="1:14">
      <c r="A6" s="78" t="s">
        <v>147</v>
      </c>
      <c r="B6" s="58">
        <v>2774</v>
      </c>
      <c r="C6" s="58">
        <v>28140</v>
      </c>
      <c r="D6" s="58">
        <v>41785</v>
      </c>
      <c r="E6" s="58">
        <v>52147</v>
      </c>
      <c r="F6" s="58">
        <v>48085</v>
      </c>
      <c r="G6" s="58">
        <v>38506</v>
      </c>
      <c r="H6" s="58">
        <v>58668</v>
      </c>
      <c r="I6" s="58">
        <v>72636</v>
      </c>
      <c r="J6" s="58">
        <v>78440</v>
      </c>
      <c r="K6" s="58">
        <v>73522</v>
      </c>
      <c r="L6" s="18">
        <v>66292</v>
      </c>
      <c r="M6" s="79">
        <v>55921</v>
      </c>
      <c r="N6" s="268">
        <v>56142</v>
      </c>
    </row>
    <row r="7" spans="1:14">
      <c r="A7" s="78" t="s">
        <v>148</v>
      </c>
      <c r="B7" s="58">
        <v>12768</v>
      </c>
      <c r="C7" s="58">
        <v>22171</v>
      </c>
      <c r="D7" s="58">
        <v>24764</v>
      </c>
      <c r="E7" s="58">
        <v>34604</v>
      </c>
      <c r="F7" s="58">
        <v>37871</v>
      </c>
      <c r="G7" s="58">
        <v>29263</v>
      </c>
      <c r="H7" s="58">
        <v>35643</v>
      </c>
      <c r="I7" s="58">
        <v>41961</v>
      </c>
      <c r="J7" s="58">
        <v>45160</v>
      </c>
      <c r="K7" s="58">
        <v>51870</v>
      </c>
      <c r="L7" s="18">
        <v>48217</v>
      </c>
      <c r="M7" s="79">
        <v>42619</v>
      </c>
      <c r="N7" s="268">
        <v>44250</v>
      </c>
    </row>
    <row r="8" spans="1:14">
      <c r="A8" s="78" t="s">
        <v>149</v>
      </c>
      <c r="B8" s="58">
        <v>10582</v>
      </c>
      <c r="C8" s="58">
        <v>23706</v>
      </c>
      <c r="D8" s="58">
        <v>31689</v>
      </c>
      <c r="E8" s="58">
        <v>40729</v>
      </c>
      <c r="F8" s="58">
        <v>43736</v>
      </c>
      <c r="G8" s="58">
        <v>38449</v>
      </c>
      <c r="H8" s="58">
        <v>44327</v>
      </c>
      <c r="I8" s="58">
        <v>49300</v>
      </c>
      <c r="J8" s="58">
        <v>43460</v>
      </c>
      <c r="K8" s="58">
        <v>44143</v>
      </c>
      <c r="L8" s="18">
        <v>46321</v>
      </c>
      <c r="M8" s="79">
        <v>38997</v>
      </c>
      <c r="N8" s="268">
        <v>33061</v>
      </c>
    </row>
    <row r="9" spans="1:14">
      <c r="A9" s="78" t="s">
        <v>150</v>
      </c>
      <c r="B9" s="58">
        <v>25434</v>
      </c>
      <c r="C9" s="58">
        <v>169613</v>
      </c>
      <c r="D9" s="58">
        <v>253437</v>
      </c>
      <c r="E9" s="58">
        <v>637121</v>
      </c>
      <c r="F9" s="58">
        <v>1209647</v>
      </c>
      <c r="G9" s="58">
        <v>1256942</v>
      </c>
      <c r="H9" s="58">
        <v>1552642</v>
      </c>
      <c r="I9" s="58">
        <v>1389917</v>
      </c>
      <c r="J9" s="58">
        <v>1345894</v>
      </c>
      <c r="K9" s="58">
        <v>1309776</v>
      </c>
      <c r="L9" s="18">
        <v>1489626</v>
      </c>
      <c r="M9" s="79">
        <v>1306080</v>
      </c>
      <c r="N9" s="268">
        <v>1241847</v>
      </c>
    </row>
    <row r="10" spans="1:14">
      <c r="A10" s="78" t="s">
        <v>151</v>
      </c>
      <c r="B10" s="58">
        <v>205</v>
      </c>
      <c r="C10" s="58">
        <v>2616</v>
      </c>
      <c r="D10" s="58">
        <v>3233</v>
      </c>
      <c r="E10" s="58">
        <v>4163</v>
      </c>
      <c r="F10" s="58">
        <v>4832</v>
      </c>
      <c r="G10" s="58">
        <v>5371</v>
      </c>
      <c r="H10" s="58">
        <v>5821</v>
      </c>
      <c r="I10" s="58">
        <v>7502</v>
      </c>
      <c r="J10" s="58">
        <v>6139</v>
      </c>
      <c r="K10" s="58">
        <v>6464</v>
      </c>
      <c r="L10" s="18">
        <v>5911</v>
      </c>
      <c r="M10" s="79">
        <v>5352</v>
      </c>
      <c r="N10" s="268">
        <v>10028</v>
      </c>
    </row>
    <row r="11" spans="1:14">
      <c r="A11" s="78" t="s">
        <v>152</v>
      </c>
      <c r="B11" s="58">
        <v>863</v>
      </c>
      <c r="C11" s="58">
        <v>10865</v>
      </c>
      <c r="D11" s="58">
        <v>13800</v>
      </c>
      <c r="E11" s="58">
        <v>17742</v>
      </c>
      <c r="F11" s="58">
        <v>17801</v>
      </c>
      <c r="G11" s="58">
        <v>14170</v>
      </c>
      <c r="H11" s="58">
        <v>13556</v>
      </c>
      <c r="I11" s="58">
        <v>11282</v>
      </c>
      <c r="J11" s="58">
        <v>12226</v>
      </c>
      <c r="K11" s="58">
        <v>13778</v>
      </c>
      <c r="L11" s="18">
        <v>13101</v>
      </c>
      <c r="M11" s="79">
        <v>14050</v>
      </c>
      <c r="N11" s="268">
        <v>13092</v>
      </c>
    </row>
    <row r="12" spans="1:14">
      <c r="A12" s="78" t="s">
        <v>153</v>
      </c>
      <c r="B12" s="58">
        <v>7634</v>
      </c>
      <c r="C12" s="58">
        <v>24988</v>
      </c>
      <c r="D12" s="58">
        <v>37658</v>
      </c>
      <c r="E12" s="58">
        <v>51857</v>
      </c>
      <c r="F12" s="58">
        <v>60956</v>
      </c>
      <c r="G12" s="58">
        <v>64259</v>
      </c>
      <c r="H12" s="58">
        <v>77778</v>
      </c>
      <c r="I12" s="58">
        <v>81132</v>
      </c>
      <c r="J12" s="58">
        <v>84149</v>
      </c>
      <c r="K12" s="58">
        <v>82311</v>
      </c>
      <c r="L12" s="18">
        <v>87508</v>
      </c>
      <c r="M12" s="79">
        <v>80037</v>
      </c>
      <c r="N12" s="268">
        <v>76949</v>
      </c>
    </row>
    <row r="13" spans="1:14">
      <c r="A13" s="78" t="s">
        <v>154</v>
      </c>
      <c r="B13" s="58">
        <v>14994</v>
      </c>
      <c r="C13" s="58">
        <v>33317</v>
      </c>
      <c r="D13" s="58">
        <v>41475</v>
      </c>
      <c r="E13" s="58">
        <v>45679</v>
      </c>
      <c r="F13" s="58">
        <v>46600</v>
      </c>
      <c r="G13" s="58">
        <v>41751</v>
      </c>
      <c r="H13" s="58">
        <v>50768</v>
      </c>
      <c r="I13" s="58">
        <v>57975</v>
      </c>
      <c r="J13" s="58">
        <v>59974</v>
      </c>
      <c r="K13" s="58">
        <v>56575</v>
      </c>
      <c r="L13" s="18">
        <v>53937</v>
      </c>
      <c r="M13" s="79">
        <v>49424</v>
      </c>
      <c r="N13" s="268">
        <v>48908</v>
      </c>
    </row>
    <row r="14" spans="1:14">
      <c r="A14" s="78" t="s">
        <v>155</v>
      </c>
      <c r="B14" s="58">
        <v>4967</v>
      </c>
      <c r="C14" s="58">
        <v>20839</v>
      </c>
      <c r="D14" s="58">
        <v>27553</v>
      </c>
      <c r="E14" s="58">
        <v>35146</v>
      </c>
      <c r="F14" s="58">
        <v>35779</v>
      </c>
      <c r="G14" s="58">
        <v>33228</v>
      </c>
      <c r="H14" s="58">
        <v>35141</v>
      </c>
      <c r="I14" s="58">
        <v>48863</v>
      </c>
      <c r="J14" s="58">
        <v>49211</v>
      </c>
      <c r="K14" s="58">
        <v>43907</v>
      </c>
      <c r="L14" s="18">
        <v>38079</v>
      </c>
      <c r="M14" s="79">
        <v>32882</v>
      </c>
      <c r="N14" s="268">
        <v>27822</v>
      </c>
    </row>
    <row r="15" spans="1:14">
      <c r="A15" s="78" t="s">
        <v>156</v>
      </c>
      <c r="B15" s="58">
        <v>3675</v>
      </c>
      <c r="C15" s="58">
        <v>21981</v>
      </c>
      <c r="D15" s="58">
        <v>27554</v>
      </c>
      <c r="E15" s="58">
        <v>29942</v>
      </c>
      <c r="F15" s="58">
        <v>35521</v>
      </c>
      <c r="G15" s="58">
        <v>35011</v>
      </c>
      <c r="H15" s="58">
        <v>50482</v>
      </c>
      <c r="I15" s="58">
        <v>66502</v>
      </c>
      <c r="J15" s="58">
        <v>68171</v>
      </c>
      <c r="K15" s="58">
        <v>61245</v>
      </c>
      <c r="L15" s="18">
        <v>38667</v>
      </c>
      <c r="M15" s="79">
        <v>52446</v>
      </c>
      <c r="N15" s="268">
        <v>81288</v>
      </c>
    </row>
    <row r="16" spans="1:14">
      <c r="A16" s="78" t="s">
        <v>157</v>
      </c>
      <c r="B16" s="58">
        <v>7727</v>
      </c>
      <c r="C16" s="58">
        <v>30693</v>
      </c>
      <c r="D16" s="58">
        <v>44928</v>
      </c>
      <c r="E16" s="58">
        <v>59503</v>
      </c>
      <c r="F16" s="58">
        <v>77899</v>
      </c>
      <c r="G16" s="58">
        <v>72365</v>
      </c>
      <c r="H16" s="58">
        <v>92099</v>
      </c>
      <c r="I16" s="58">
        <v>100128</v>
      </c>
      <c r="J16" s="58">
        <v>107718</v>
      </c>
      <c r="K16" s="58">
        <v>110962</v>
      </c>
      <c r="L16" s="18">
        <v>99526</v>
      </c>
      <c r="M16" s="79">
        <v>73575</v>
      </c>
      <c r="N16" s="268">
        <v>64517</v>
      </c>
    </row>
    <row r="17" spans="1:14">
      <c r="A17" s="78" t="s">
        <v>158</v>
      </c>
      <c r="B17" s="58">
        <v>5103</v>
      </c>
      <c r="C17" s="58">
        <v>11654</v>
      </c>
      <c r="D17" s="58">
        <v>13448</v>
      </c>
      <c r="E17" s="58">
        <v>13943</v>
      </c>
      <c r="F17" s="58">
        <v>15616</v>
      </c>
      <c r="G17" s="58">
        <v>10247</v>
      </c>
      <c r="H17" s="58">
        <v>12002</v>
      </c>
      <c r="I17" s="58">
        <v>13673</v>
      </c>
      <c r="J17" s="58">
        <v>14411</v>
      </c>
      <c r="K17" s="58">
        <v>15446</v>
      </c>
      <c r="L17" s="18">
        <v>13292</v>
      </c>
      <c r="M17" s="79">
        <v>11611</v>
      </c>
      <c r="N17" s="268">
        <v>10681</v>
      </c>
    </row>
    <row r="18" spans="1:14">
      <c r="A18" s="78" t="s">
        <v>159</v>
      </c>
      <c r="B18" s="58">
        <v>3441</v>
      </c>
      <c r="C18" s="58">
        <v>9385</v>
      </c>
      <c r="D18" s="58">
        <v>9743</v>
      </c>
      <c r="E18" s="58">
        <v>14615</v>
      </c>
      <c r="F18" s="58">
        <v>18313</v>
      </c>
      <c r="G18" s="58">
        <v>19399</v>
      </c>
      <c r="H18" s="58">
        <v>25741</v>
      </c>
      <c r="I18" s="58">
        <v>29035</v>
      </c>
      <c r="J18" s="58">
        <v>29554</v>
      </c>
      <c r="K18" s="58">
        <v>35153</v>
      </c>
      <c r="L18" s="18">
        <v>34645</v>
      </c>
      <c r="M18" s="79">
        <v>32954</v>
      </c>
      <c r="N18" s="268">
        <v>30310</v>
      </c>
    </row>
    <row r="19" spans="1:14">
      <c r="A19" s="80" t="s">
        <v>160</v>
      </c>
      <c r="B19" s="60">
        <v>1645</v>
      </c>
      <c r="C19" s="60">
        <v>3793</v>
      </c>
      <c r="D19" s="60">
        <v>2958</v>
      </c>
      <c r="E19" s="60">
        <v>2260</v>
      </c>
      <c r="F19" s="60">
        <v>2157</v>
      </c>
      <c r="G19" s="60">
        <v>3373</v>
      </c>
      <c r="H19" s="60">
        <v>2212</v>
      </c>
      <c r="I19" s="60">
        <v>2771</v>
      </c>
      <c r="J19" s="60">
        <v>2492</v>
      </c>
      <c r="K19" s="60">
        <v>2964</v>
      </c>
      <c r="L19" s="23">
        <v>3809</v>
      </c>
      <c r="M19" s="81">
        <v>3994</v>
      </c>
      <c r="N19" s="269">
        <v>5217</v>
      </c>
    </row>
  </sheetData>
  <mergeCells count="3">
    <mergeCell ref="J2:L2"/>
    <mergeCell ref="A1:N1"/>
    <mergeCell ref="M2:N2"/>
  </mergeCells>
  <phoneticPr fontId="3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topLeftCell="A4" workbookViewId="0">
      <selection activeCell="D22" sqref="D22"/>
    </sheetView>
  </sheetViews>
  <sheetFormatPr defaultRowHeight="13.5"/>
  <cols>
    <col min="2" max="2" width="12.25" customWidth="1"/>
    <col min="3" max="3" width="14.125" customWidth="1"/>
    <col min="4" max="4" width="14.625" customWidth="1"/>
    <col min="5" max="5" width="13.875" customWidth="1"/>
    <col min="6" max="6" width="12.75" customWidth="1"/>
    <col min="7" max="7" width="12.625" customWidth="1"/>
  </cols>
  <sheetData>
    <row r="1" spans="1:7" ht="18.75">
      <c r="A1" s="325" t="s">
        <v>423</v>
      </c>
      <c r="B1" s="325"/>
      <c r="C1" s="325"/>
      <c r="D1" s="325"/>
      <c r="E1" s="325"/>
      <c r="F1" s="325"/>
      <c r="G1" s="325"/>
    </row>
    <row r="2" spans="1:7">
      <c r="A2" s="82"/>
      <c r="B2" s="47"/>
      <c r="C2" s="61"/>
      <c r="D2" s="47"/>
      <c r="E2" s="61"/>
      <c r="F2" s="47"/>
      <c r="G2" s="83" t="s">
        <v>23</v>
      </c>
    </row>
    <row r="3" spans="1:7">
      <c r="A3" s="335" t="s">
        <v>161</v>
      </c>
      <c r="B3" s="336" t="s">
        <v>162</v>
      </c>
      <c r="C3" s="290"/>
      <c r="D3" s="337" t="s">
        <v>163</v>
      </c>
      <c r="E3" s="290"/>
      <c r="F3" s="336" t="s">
        <v>164</v>
      </c>
      <c r="G3" s="290"/>
    </row>
    <row r="4" spans="1:7" ht="34.5" customHeight="1">
      <c r="A4" s="335"/>
      <c r="B4" s="337"/>
      <c r="C4" s="257" t="s">
        <v>165</v>
      </c>
      <c r="D4" s="338"/>
      <c r="E4" s="257" t="s">
        <v>165</v>
      </c>
      <c r="F4" s="338"/>
      <c r="G4" s="257" t="s">
        <v>165</v>
      </c>
    </row>
    <row r="5" spans="1:7" ht="20.100000000000001" customHeight="1">
      <c r="A5" s="85">
        <v>1999</v>
      </c>
      <c r="B5" s="55">
        <v>233</v>
      </c>
      <c r="C5" s="55">
        <v>230</v>
      </c>
      <c r="D5" s="55">
        <v>38700</v>
      </c>
      <c r="E5" s="55">
        <v>32509</v>
      </c>
      <c r="F5" s="55">
        <v>33390</v>
      </c>
      <c r="G5" s="54">
        <v>31439</v>
      </c>
    </row>
    <row r="6" spans="1:7" ht="20.100000000000001" customHeight="1">
      <c r="A6" s="86">
        <v>2000</v>
      </c>
      <c r="B6" s="58">
        <v>371</v>
      </c>
      <c r="C6" s="58">
        <v>371</v>
      </c>
      <c r="D6" s="58">
        <v>70335</v>
      </c>
      <c r="E6" s="58">
        <v>69467</v>
      </c>
      <c r="F6" s="58">
        <v>49549</v>
      </c>
      <c r="G6" s="18">
        <v>44527</v>
      </c>
    </row>
    <row r="7" spans="1:7" ht="20.100000000000001" customHeight="1">
      <c r="A7" s="86">
        <v>2001</v>
      </c>
      <c r="B7" s="58">
        <v>468</v>
      </c>
      <c r="C7" s="58">
        <v>468</v>
      </c>
      <c r="D7" s="58">
        <v>119492</v>
      </c>
      <c r="E7" s="58">
        <v>118569</v>
      </c>
      <c r="F7" s="58">
        <v>69120</v>
      </c>
      <c r="G7" s="18">
        <v>69120</v>
      </c>
    </row>
    <row r="8" spans="1:7" ht="20.100000000000001" customHeight="1">
      <c r="A8" s="86">
        <v>2002</v>
      </c>
      <c r="B8" s="58">
        <v>705</v>
      </c>
      <c r="C8" s="58">
        <v>702</v>
      </c>
      <c r="D8" s="58">
        <v>223680</v>
      </c>
      <c r="E8" s="58">
        <v>222219</v>
      </c>
      <c r="F8" s="58">
        <v>120493</v>
      </c>
      <c r="G8" s="18">
        <v>120271</v>
      </c>
    </row>
    <row r="9" spans="1:7" ht="20.100000000000001" customHeight="1">
      <c r="A9" s="86">
        <v>2003</v>
      </c>
      <c r="B9" s="58">
        <v>938</v>
      </c>
      <c r="C9" s="58">
        <v>938</v>
      </c>
      <c r="D9" s="58">
        <v>401103</v>
      </c>
      <c r="E9" s="58">
        <v>223584</v>
      </c>
      <c r="F9" s="58">
        <v>204995</v>
      </c>
      <c r="G9" s="18">
        <v>107752</v>
      </c>
    </row>
    <row r="10" spans="1:7" ht="20.100000000000001" customHeight="1">
      <c r="A10" s="86">
        <v>2004</v>
      </c>
      <c r="B10" s="58">
        <v>987</v>
      </c>
      <c r="C10" s="58">
        <v>987</v>
      </c>
      <c r="D10" s="58">
        <v>513138</v>
      </c>
      <c r="E10" s="58">
        <v>420000</v>
      </c>
      <c r="F10" s="58">
        <v>293991</v>
      </c>
      <c r="G10" s="18">
        <v>185661</v>
      </c>
    </row>
    <row r="11" spans="1:7" ht="20.100000000000001" customHeight="1">
      <c r="A11" s="86">
        <v>2005</v>
      </c>
      <c r="B11" s="58">
        <v>1265</v>
      </c>
      <c r="C11" s="58">
        <v>1265</v>
      </c>
      <c r="D11" s="58">
        <v>650629</v>
      </c>
      <c r="E11" s="58">
        <v>650629</v>
      </c>
      <c r="F11" s="58">
        <v>254976</v>
      </c>
      <c r="G11" s="18">
        <v>254976</v>
      </c>
    </row>
    <row r="12" spans="1:7" ht="20.100000000000001" customHeight="1">
      <c r="A12" s="86">
        <v>2006</v>
      </c>
      <c r="B12" s="58">
        <v>1086</v>
      </c>
      <c r="C12" s="58">
        <v>1086</v>
      </c>
      <c r="D12" s="58">
        <v>766888</v>
      </c>
      <c r="E12" s="58">
        <v>766888</v>
      </c>
      <c r="F12" s="58">
        <v>215493</v>
      </c>
      <c r="G12" s="18">
        <v>215493</v>
      </c>
    </row>
    <row r="13" spans="1:7" ht="20.100000000000001" customHeight="1">
      <c r="A13" s="86">
        <v>2007</v>
      </c>
      <c r="B13" s="58">
        <v>401</v>
      </c>
      <c r="C13" s="58">
        <v>401</v>
      </c>
      <c r="D13" s="58">
        <v>155879</v>
      </c>
      <c r="E13" s="58">
        <v>155879</v>
      </c>
      <c r="F13" s="58">
        <v>241620</v>
      </c>
      <c r="G13" s="18">
        <v>241620</v>
      </c>
    </row>
    <row r="14" spans="1:7" ht="20.100000000000001" customHeight="1">
      <c r="A14" s="86">
        <v>2008</v>
      </c>
      <c r="B14" s="58">
        <v>251</v>
      </c>
      <c r="C14" s="58">
        <v>251</v>
      </c>
      <c r="D14" s="58">
        <v>167056</v>
      </c>
      <c r="E14" s="58">
        <v>167056</v>
      </c>
      <c r="F14" s="58">
        <v>105786</v>
      </c>
      <c r="G14" s="18">
        <v>105786</v>
      </c>
    </row>
    <row r="15" spans="1:7" ht="20.100000000000001" customHeight="1">
      <c r="A15" s="86">
        <v>2009</v>
      </c>
      <c r="B15" s="58">
        <v>221</v>
      </c>
      <c r="C15" s="58">
        <v>221</v>
      </c>
      <c r="D15" s="58">
        <v>171691</v>
      </c>
      <c r="E15" s="58">
        <v>171691</v>
      </c>
      <c r="F15" s="58">
        <v>108503</v>
      </c>
      <c r="G15" s="18">
        <v>108503</v>
      </c>
    </row>
    <row r="16" spans="1:7" ht="20.100000000000001" customHeight="1">
      <c r="A16" s="86">
        <v>2010</v>
      </c>
      <c r="B16" s="58">
        <v>243</v>
      </c>
      <c r="C16" s="58">
        <v>243</v>
      </c>
      <c r="D16" s="58">
        <v>192027</v>
      </c>
      <c r="E16" s="58">
        <v>192027</v>
      </c>
      <c r="F16" s="58">
        <v>115334</v>
      </c>
      <c r="G16" s="18">
        <v>115334</v>
      </c>
    </row>
    <row r="17" spans="1:8" ht="20.100000000000001" customHeight="1">
      <c r="A17" s="86">
        <v>2011</v>
      </c>
      <c r="B17" s="58">
        <v>209</v>
      </c>
      <c r="C17" s="58">
        <v>209</v>
      </c>
      <c r="D17" s="58">
        <v>211424</v>
      </c>
      <c r="E17" s="58">
        <v>211424</v>
      </c>
      <c r="F17" s="58">
        <v>133891</v>
      </c>
      <c r="G17" s="18">
        <v>133891</v>
      </c>
    </row>
    <row r="18" spans="1:8" ht="20.100000000000001" customHeight="1">
      <c r="A18" s="86">
        <v>2012</v>
      </c>
      <c r="B18" s="58">
        <v>288</v>
      </c>
      <c r="C18" s="58">
        <v>288</v>
      </c>
      <c r="D18" s="58">
        <v>243425</v>
      </c>
      <c r="E18" s="58">
        <v>243425</v>
      </c>
      <c r="F18" s="58">
        <v>141037</v>
      </c>
      <c r="G18" s="18">
        <v>141037</v>
      </c>
    </row>
    <row r="19" spans="1:8" ht="20.100000000000001" customHeight="1">
      <c r="A19" s="86">
        <v>2013</v>
      </c>
      <c r="B19" s="58">
        <v>258</v>
      </c>
      <c r="C19" s="58">
        <v>258</v>
      </c>
      <c r="D19" s="58">
        <v>260080</v>
      </c>
      <c r="E19" s="58">
        <v>260080</v>
      </c>
      <c r="F19" s="58">
        <v>160597</v>
      </c>
      <c r="G19" s="18">
        <v>160597</v>
      </c>
    </row>
    <row r="20" spans="1:8" ht="20.100000000000001" customHeight="1">
      <c r="A20" s="86">
        <v>2014</v>
      </c>
      <c r="B20" s="58">
        <v>220</v>
      </c>
      <c r="C20" s="58">
        <v>220</v>
      </c>
      <c r="D20" s="58">
        <v>264482</v>
      </c>
      <c r="E20" s="58">
        <v>264482</v>
      </c>
      <c r="F20" s="58">
        <v>176903</v>
      </c>
      <c r="G20" s="18">
        <v>176903</v>
      </c>
    </row>
    <row r="21" spans="1:8" ht="20.100000000000001" customHeight="1">
      <c r="A21" s="86">
        <v>2015</v>
      </c>
      <c r="B21" s="58">
        <v>224</v>
      </c>
      <c r="C21" s="58">
        <v>224</v>
      </c>
      <c r="D21" s="58">
        <v>286285</v>
      </c>
      <c r="E21" s="58">
        <v>286285</v>
      </c>
      <c r="F21" s="58">
        <v>191638</v>
      </c>
      <c r="G21" s="18">
        <v>191638</v>
      </c>
    </row>
    <row r="22" spans="1:8" ht="18.75" customHeight="1">
      <c r="A22" s="88">
        <v>2016</v>
      </c>
      <c r="B22" s="60">
        <v>232</v>
      </c>
      <c r="C22" s="60">
        <v>232</v>
      </c>
      <c r="D22" s="60">
        <v>325036</v>
      </c>
      <c r="E22" s="60">
        <v>325036</v>
      </c>
      <c r="F22" s="60">
        <v>206173</v>
      </c>
      <c r="G22" s="23">
        <v>206173</v>
      </c>
      <c r="H22" s="169"/>
    </row>
  </sheetData>
  <mergeCells count="5">
    <mergeCell ref="A1:G1"/>
    <mergeCell ref="A3:A4"/>
    <mergeCell ref="B3:B4"/>
    <mergeCell ref="D3:D4"/>
    <mergeCell ref="F3:F4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8"/>
  <sheetViews>
    <sheetView topLeftCell="A4" workbookViewId="0">
      <selection activeCell="J30" sqref="J30"/>
    </sheetView>
  </sheetViews>
  <sheetFormatPr defaultRowHeight="13.5"/>
  <cols>
    <col min="1" max="1" width="15.625" customWidth="1"/>
    <col min="2" max="2" width="12.25" bestFit="1" customWidth="1"/>
    <col min="4" max="7" width="10.25" bestFit="1" customWidth="1"/>
  </cols>
  <sheetData>
    <row r="1" spans="1:8" ht="29.25" customHeight="1">
      <c r="A1" s="347" t="s">
        <v>428</v>
      </c>
      <c r="B1" s="347"/>
      <c r="C1" s="347"/>
      <c r="D1" s="347"/>
      <c r="E1" s="347"/>
      <c r="F1" s="347"/>
      <c r="G1" s="347"/>
    </row>
    <row r="2" spans="1:8">
      <c r="A2" s="89"/>
      <c r="B2" s="89"/>
      <c r="C2" s="89"/>
      <c r="D2" s="89"/>
      <c r="E2" s="89"/>
      <c r="F2" s="348" t="s">
        <v>93</v>
      </c>
      <c r="G2" s="348"/>
    </row>
    <row r="3" spans="1:8" ht="18" customHeight="1">
      <c r="A3" s="339" t="s">
        <v>169</v>
      </c>
      <c r="B3" s="341" t="s">
        <v>166</v>
      </c>
      <c r="C3" s="343"/>
      <c r="D3" s="341" t="s">
        <v>167</v>
      </c>
      <c r="E3" s="343"/>
      <c r="F3" s="341" t="s">
        <v>168</v>
      </c>
      <c r="G3" s="343"/>
    </row>
    <row r="4" spans="1:8" ht="25.5">
      <c r="A4" s="340"/>
      <c r="B4" s="90" t="s">
        <v>22</v>
      </c>
      <c r="C4" s="91" t="s">
        <v>185</v>
      </c>
      <c r="D4" s="90" t="s">
        <v>22</v>
      </c>
      <c r="E4" s="91" t="s">
        <v>186</v>
      </c>
      <c r="F4" s="90" t="s">
        <v>22</v>
      </c>
      <c r="G4" s="92" t="s">
        <v>186</v>
      </c>
    </row>
    <row r="5" spans="1:8" ht="20.100000000000001" customHeight="1">
      <c r="A5" s="93" t="s">
        <v>170</v>
      </c>
      <c r="B5" s="170">
        <v>232</v>
      </c>
      <c r="C5" s="94">
        <v>3.5714285714285698</v>
      </c>
      <c r="D5" s="170">
        <v>325036</v>
      </c>
      <c r="E5" s="94">
        <v>13.5358122151003</v>
      </c>
      <c r="F5" s="170">
        <v>206173</v>
      </c>
      <c r="G5" s="187">
        <v>7.58461265511015</v>
      </c>
      <c r="H5" s="169"/>
    </row>
    <row r="6" spans="1:8" ht="20.100000000000001" customHeight="1">
      <c r="A6" s="95" t="s">
        <v>171</v>
      </c>
      <c r="B6" s="171">
        <v>31</v>
      </c>
      <c r="C6" s="96">
        <v>6.8965517241379297</v>
      </c>
      <c r="D6" s="171">
        <v>13094</v>
      </c>
      <c r="E6" s="96">
        <v>29.1831097079716</v>
      </c>
      <c r="F6" s="171">
        <v>22127</v>
      </c>
      <c r="G6" s="188">
        <v>4.4958677685950503</v>
      </c>
      <c r="H6" s="169"/>
    </row>
    <row r="7" spans="1:8" ht="20.100000000000001" customHeight="1">
      <c r="A7" s="95" t="s">
        <v>172</v>
      </c>
      <c r="B7" s="172">
        <v>10</v>
      </c>
      <c r="C7" s="96">
        <v>-23.076923076923102</v>
      </c>
      <c r="D7" s="172">
        <v>23134</v>
      </c>
      <c r="E7" s="96">
        <v>64.971831990301595</v>
      </c>
      <c r="F7" s="172">
        <v>15580</v>
      </c>
      <c r="G7" s="188">
        <v>-24.8577216166683</v>
      </c>
      <c r="H7" s="169"/>
    </row>
    <row r="8" spans="1:8" ht="20.100000000000001" customHeight="1">
      <c r="A8" s="95" t="s">
        <v>173</v>
      </c>
      <c r="B8" s="172">
        <v>18</v>
      </c>
      <c r="C8" s="96">
        <v>100</v>
      </c>
      <c r="D8" s="172">
        <v>15688</v>
      </c>
      <c r="E8" s="96">
        <v>-8.38054079308532</v>
      </c>
      <c r="F8" s="172">
        <v>14199</v>
      </c>
      <c r="G8" s="188">
        <v>-1.3752865180245899</v>
      </c>
      <c r="H8" s="169"/>
    </row>
    <row r="9" spans="1:8" ht="20.100000000000001" customHeight="1">
      <c r="A9" s="95" t="s">
        <v>174</v>
      </c>
      <c r="B9" s="171">
        <v>16</v>
      </c>
      <c r="C9" s="96">
        <v>14.285714285714301</v>
      </c>
      <c r="D9" s="171">
        <v>18644</v>
      </c>
      <c r="E9" s="96">
        <v>6.00409370025017</v>
      </c>
      <c r="F9" s="171">
        <v>23376</v>
      </c>
      <c r="G9" s="188">
        <v>0.63716204580679403</v>
      </c>
      <c r="H9" s="169"/>
    </row>
    <row r="10" spans="1:8" ht="20.100000000000001" customHeight="1">
      <c r="A10" s="95" t="s">
        <v>175</v>
      </c>
      <c r="B10" s="171">
        <v>54</v>
      </c>
      <c r="C10" s="96">
        <v>-12.9032258064516</v>
      </c>
      <c r="D10" s="171">
        <v>95751</v>
      </c>
      <c r="E10" s="96">
        <v>0.11710703792386</v>
      </c>
      <c r="F10" s="171">
        <v>60058</v>
      </c>
      <c r="G10" s="188">
        <v>4.1950034698126304</v>
      </c>
      <c r="H10" s="169"/>
    </row>
    <row r="11" spans="1:8" ht="20.100000000000001" customHeight="1">
      <c r="A11" s="95" t="s">
        <v>176</v>
      </c>
      <c r="B11" s="173">
        <v>6</v>
      </c>
      <c r="C11" s="96">
        <v>20</v>
      </c>
      <c r="D11" s="173">
        <v>5733</v>
      </c>
      <c r="E11" s="96">
        <v>55.323760498509898</v>
      </c>
      <c r="F11" s="173">
        <v>6124</v>
      </c>
      <c r="G11" s="188">
        <v>22.48</v>
      </c>
      <c r="H11" s="169"/>
    </row>
    <row r="12" spans="1:8" ht="20.100000000000001" customHeight="1">
      <c r="A12" s="95" t="s">
        <v>177</v>
      </c>
      <c r="B12" s="172">
        <v>33</v>
      </c>
      <c r="C12" s="96">
        <v>22.2222222222222</v>
      </c>
      <c r="D12" s="172">
        <v>22218</v>
      </c>
      <c r="E12" s="96">
        <v>7.1521581866409498</v>
      </c>
      <c r="F12" s="172">
        <v>18985</v>
      </c>
      <c r="G12" s="188">
        <v>12.999226236533501</v>
      </c>
      <c r="H12" s="169"/>
    </row>
    <row r="13" spans="1:8" ht="20.100000000000001" customHeight="1">
      <c r="A13" s="95" t="s">
        <v>178</v>
      </c>
      <c r="B13" s="171">
        <v>11</v>
      </c>
      <c r="C13" s="96">
        <v>37.5</v>
      </c>
      <c r="D13" s="171">
        <v>16667</v>
      </c>
      <c r="E13" s="96">
        <v>2.91447977770917</v>
      </c>
      <c r="F13" s="171">
        <v>8325</v>
      </c>
      <c r="G13" s="188">
        <v>2.67636901825357</v>
      </c>
      <c r="H13" s="169"/>
    </row>
    <row r="14" spans="1:8" ht="20.100000000000001" customHeight="1">
      <c r="A14" s="95" t="s">
        <v>179</v>
      </c>
      <c r="B14" s="171">
        <v>9</v>
      </c>
      <c r="C14" s="96">
        <v>-35.714285714285701</v>
      </c>
      <c r="D14" s="171">
        <v>10257</v>
      </c>
      <c r="E14" s="96">
        <v>-51.427759624946702</v>
      </c>
      <c r="F14" s="171">
        <v>18897</v>
      </c>
      <c r="G14" s="188">
        <v>-6.8470866607512599</v>
      </c>
      <c r="H14" s="169"/>
    </row>
    <row r="15" spans="1:8" ht="20.100000000000001" customHeight="1">
      <c r="A15" s="95" t="s">
        <v>180</v>
      </c>
      <c r="B15" s="171">
        <v>13</v>
      </c>
      <c r="C15" s="96">
        <v>8.3333333333333304</v>
      </c>
      <c r="D15" s="171">
        <v>17157</v>
      </c>
      <c r="E15" s="96">
        <v>14.189683860232901</v>
      </c>
      <c r="F15" s="171">
        <v>15309</v>
      </c>
      <c r="G15" s="188">
        <v>2.12808539026017</v>
      </c>
      <c r="H15" s="169"/>
    </row>
    <row r="16" spans="1:8" ht="20.100000000000001" customHeight="1">
      <c r="A16" s="95" t="s">
        <v>181</v>
      </c>
      <c r="B16" s="171">
        <v>20</v>
      </c>
      <c r="C16" s="96">
        <v>5.2631578947368398</v>
      </c>
      <c r="D16" s="171">
        <v>25692</v>
      </c>
      <c r="E16" s="96">
        <v>9.9781687427764201</v>
      </c>
      <c r="F16" s="171">
        <v>16496</v>
      </c>
      <c r="G16" s="188">
        <v>3.1193348752891299</v>
      </c>
      <c r="H16" s="169"/>
    </row>
    <row r="17" spans="1:8" ht="20.100000000000001" customHeight="1">
      <c r="A17" s="95" t="s">
        <v>182</v>
      </c>
      <c r="B17" s="172">
        <v>5</v>
      </c>
      <c r="C17" s="96">
        <v>66.6666666666667</v>
      </c>
      <c r="D17" s="172">
        <v>7418</v>
      </c>
      <c r="E17" s="96">
        <v>13.8603223330775</v>
      </c>
      <c r="F17" s="172">
        <v>2608</v>
      </c>
      <c r="G17" s="188">
        <v>12.3169681309216</v>
      </c>
      <c r="H17" s="169"/>
    </row>
    <row r="18" spans="1:8" ht="20.100000000000001" customHeight="1">
      <c r="A18" s="95" t="s">
        <v>183</v>
      </c>
      <c r="B18" s="172">
        <v>4</v>
      </c>
      <c r="C18" s="96">
        <v>33.3333333333333</v>
      </c>
      <c r="D18" s="172">
        <v>2797</v>
      </c>
      <c r="E18" s="96">
        <v>4.4826298094882304</v>
      </c>
      <c r="F18" s="172">
        <v>8170</v>
      </c>
      <c r="G18" s="188">
        <v>6.09011816647189</v>
      </c>
      <c r="H18" s="169"/>
    </row>
    <row r="19" spans="1:8" ht="20.100000000000001" customHeight="1">
      <c r="A19" s="98" t="s">
        <v>184</v>
      </c>
      <c r="B19" s="174"/>
      <c r="C19" s="99"/>
      <c r="D19" s="174">
        <v>270</v>
      </c>
      <c r="E19" s="99">
        <v>3.8461538461538498</v>
      </c>
      <c r="F19" s="174">
        <v>100</v>
      </c>
      <c r="G19" s="189">
        <v>-80.119284294234603</v>
      </c>
      <c r="H19" s="169"/>
    </row>
    <row r="20" spans="1:8" ht="10.5" customHeight="1">
      <c r="A20" s="95"/>
      <c r="B20" s="300"/>
      <c r="C20" s="301"/>
      <c r="D20" s="300"/>
      <c r="E20" s="301"/>
      <c r="F20" s="300"/>
      <c r="G20" s="301"/>
      <c r="H20" s="169"/>
    </row>
    <row r="21" spans="1:8" ht="18.75" customHeight="1">
      <c r="D21" s="345" t="s">
        <v>444</v>
      </c>
      <c r="E21" s="346"/>
      <c r="F21" s="345"/>
      <c r="G21" s="346"/>
    </row>
    <row r="22" spans="1:8">
      <c r="A22" s="339" t="s">
        <v>169</v>
      </c>
      <c r="B22" s="341" t="s">
        <v>167</v>
      </c>
      <c r="C22" s="342"/>
      <c r="D22" s="341" t="s">
        <v>168</v>
      </c>
      <c r="E22" s="343"/>
      <c r="F22" s="344"/>
      <c r="G22" s="344"/>
    </row>
    <row r="23" spans="1:8" ht="25.5">
      <c r="A23" s="340"/>
      <c r="B23" s="90" t="s">
        <v>22</v>
      </c>
      <c r="C23" s="91" t="s">
        <v>186</v>
      </c>
      <c r="D23" s="90" t="s">
        <v>22</v>
      </c>
      <c r="E23" s="92" t="s">
        <v>186</v>
      </c>
      <c r="F23" s="302"/>
      <c r="G23" s="303"/>
    </row>
    <row r="24" spans="1:8">
      <c r="A24" s="93" t="s">
        <v>170</v>
      </c>
      <c r="B24" s="308">
        <v>2154281</v>
      </c>
      <c r="C24" s="94">
        <v>21.569989560113999</v>
      </c>
      <c r="D24" s="308">
        <v>1360106.99999857</v>
      </c>
      <c r="E24" s="187">
        <v>14.1500518669258</v>
      </c>
      <c r="F24" s="304"/>
      <c r="G24" s="301"/>
    </row>
    <row r="25" spans="1:8">
      <c r="A25" s="95" t="s">
        <v>171</v>
      </c>
      <c r="B25" s="309">
        <v>86310.285090420002</v>
      </c>
      <c r="C25" s="96">
        <v>37.909351645417303</v>
      </c>
      <c r="D25" s="309">
        <v>143757.371675064</v>
      </c>
      <c r="E25" s="188">
        <v>9.1917720430889407</v>
      </c>
      <c r="F25" s="305"/>
      <c r="G25" s="301"/>
    </row>
    <row r="26" spans="1:8">
      <c r="A26" s="95" t="s">
        <v>172</v>
      </c>
      <c r="B26" s="310">
        <v>152489.85300762</v>
      </c>
      <c r="C26" s="96">
        <v>76.115580751771404</v>
      </c>
      <c r="D26" s="310">
        <v>102780.02967855999</v>
      </c>
      <c r="E26" s="188">
        <v>-20.272370118750899</v>
      </c>
      <c r="F26" s="306"/>
      <c r="G26" s="301"/>
    </row>
    <row r="27" spans="1:8">
      <c r="A27" s="95" t="s">
        <v>173</v>
      </c>
      <c r="B27" s="310">
        <v>103408.87066584</v>
      </c>
      <c r="C27" s="96">
        <v>-2.19170102119261</v>
      </c>
      <c r="D27" s="310">
        <v>93566.648444999999</v>
      </c>
      <c r="E27" s="188">
        <v>5.4765218202978101</v>
      </c>
      <c r="F27" s="306"/>
      <c r="G27" s="301"/>
    </row>
    <row r="28" spans="1:8">
      <c r="A28" s="95" t="s">
        <v>174</v>
      </c>
      <c r="B28" s="309">
        <v>122893.61197692</v>
      </c>
      <c r="C28" s="96">
        <v>13.1646069444283</v>
      </c>
      <c r="D28" s="309">
        <v>152573.30604403201</v>
      </c>
      <c r="E28" s="188">
        <v>5.6452435526582301</v>
      </c>
      <c r="F28" s="305"/>
      <c r="G28" s="301"/>
    </row>
    <row r="29" spans="1:8">
      <c r="A29" s="95" t="s">
        <v>175</v>
      </c>
      <c r="B29" s="309">
        <v>631151.37526293006</v>
      </c>
      <c r="C29" s="96">
        <v>6.8799578476389698</v>
      </c>
      <c r="D29" s="309">
        <v>396197.88333985599</v>
      </c>
      <c r="E29" s="188">
        <v>10.5532178534451</v>
      </c>
      <c r="F29" s="305"/>
      <c r="G29" s="301"/>
    </row>
    <row r="30" spans="1:8">
      <c r="A30" s="95" t="s">
        <v>176</v>
      </c>
      <c r="B30" s="311">
        <v>37789.58793519</v>
      </c>
      <c r="C30" s="96">
        <v>65.815787790683302</v>
      </c>
      <c r="D30" s="311">
        <v>40399.544399967999</v>
      </c>
      <c r="E30" s="188">
        <v>29.1232992651431</v>
      </c>
      <c r="F30" s="307"/>
      <c r="G30" s="301"/>
    </row>
    <row r="31" spans="1:8">
      <c r="A31" s="95" t="s">
        <v>177</v>
      </c>
      <c r="B31" s="310">
        <v>146451.95617374001</v>
      </c>
      <c r="C31" s="96">
        <v>14.3902225014713</v>
      </c>
      <c r="D31" s="310">
        <v>123842.54579252</v>
      </c>
      <c r="E31" s="188">
        <v>17.6534369963213</v>
      </c>
      <c r="F31" s="306"/>
      <c r="G31" s="301"/>
    </row>
    <row r="32" spans="1:8">
      <c r="A32" s="95" t="s">
        <v>178</v>
      </c>
      <c r="B32" s="309">
        <v>109862.03769681</v>
      </c>
      <c r="C32" s="96">
        <v>9.8662914459433608</v>
      </c>
      <c r="D32" s="309">
        <v>54919.367591399998</v>
      </c>
      <c r="E32" s="188">
        <v>7.9675625286584504</v>
      </c>
      <c r="F32" s="305"/>
      <c r="G32" s="301"/>
    </row>
    <row r="33" spans="1:7">
      <c r="A33" s="95" t="s">
        <v>179</v>
      </c>
      <c r="B33" s="309">
        <v>67609.943040509999</v>
      </c>
      <c r="C33" s="96">
        <v>-48.146733785619602</v>
      </c>
      <c r="D33" s="309">
        <v>124662.01674170401</v>
      </c>
      <c r="E33" s="188">
        <v>-1.16268554988154</v>
      </c>
      <c r="F33" s="305"/>
      <c r="G33" s="301"/>
    </row>
    <row r="34" spans="1:7">
      <c r="A34" s="95" t="s">
        <v>180</v>
      </c>
      <c r="B34" s="309">
        <v>113091.91700751</v>
      </c>
      <c r="C34" s="96">
        <v>21.903128832856499</v>
      </c>
      <c r="D34" s="309">
        <v>100392.26407888799</v>
      </c>
      <c r="E34" s="188">
        <v>8.0642429283062498</v>
      </c>
      <c r="F34" s="305"/>
      <c r="G34" s="301"/>
    </row>
    <row r="35" spans="1:7">
      <c r="A35" s="95" t="s">
        <v>181</v>
      </c>
      <c r="B35" s="309">
        <v>169351.14132756001</v>
      </c>
      <c r="C35" s="96">
        <v>17.4071283835233</v>
      </c>
      <c r="D35" s="309">
        <v>107822.809343872</v>
      </c>
      <c r="E35" s="188">
        <v>8.4064961435247607</v>
      </c>
      <c r="F35" s="305"/>
      <c r="G35" s="301"/>
    </row>
    <row r="36" spans="1:7">
      <c r="A36" s="95" t="s">
        <v>182</v>
      </c>
      <c r="B36" s="310">
        <v>48896.41780974</v>
      </c>
      <c r="C36" s="96">
        <v>21.551519131173102</v>
      </c>
      <c r="D36" s="310">
        <v>17324.770051455998</v>
      </c>
      <c r="E36" s="188">
        <v>17.638961721714299</v>
      </c>
      <c r="F36" s="306"/>
      <c r="G36" s="301"/>
    </row>
    <row r="37" spans="1:7">
      <c r="A37" s="95" t="s">
        <v>183</v>
      </c>
      <c r="B37" s="310">
        <v>18436.678432709999</v>
      </c>
      <c r="C37" s="96">
        <v>11.540369076171199</v>
      </c>
      <c r="D37" s="310">
        <v>50896.844831440001</v>
      </c>
      <c r="E37" s="188">
        <v>11.887051461971399</v>
      </c>
      <c r="F37" s="306"/>
      <c r="G37" s="301"/>
    </row>
    <row r="38" spans="1:7">
      <c r="A38" s="98" t="s">
        <v>184</v>
      </c>
      <c r="B38" s="312">
        <v>1779.7294161</v>
      </c>
      <c r="C38" s="99">
        <v>10.9</v>
      </c>
      <c r="D38" s="312">
        <v>659.69210320000002</v>
      </c>
      <c r="E38" s="189">
        <v>-78.906118131291606</v>
      </c>
      <c r="F38" s="300"/>
      <c r="G38" s="301"/>
    </row>
  </sheetData>
  <mergeCells count="12">
    <mergeCell ref="A1:G1"/>
    <mergeCell ref="F2:G2"/>
    <mergeCell ref="A3:A4"/>
    <mergeCell ref="B3:C3"/>
    <mergeCell ref="D3:E3"/>
    <mergeCell ref="F3:G3"/>
    <mergeCell ref="A22:A23"/>
    <mergeCell ref="B22:C22"/>
    <mergeCell ref="D22:E22"/>
    <mergeCell ref="F22:G22"/>
    <mergeCell ref="F21:G21"/>
    <mergeCell ref="D21:E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6-1进出口分类（左右）</vt:lpstr>
      <vt:lpstr>6-2进出口（左）</vt:lpstr>
      <vt:lpstr>6-3进出口（右）</vt:lpstr>
      <vt:lpstr>6-4商品总值（左）</vt:lpstr>
      <vt:lpstr>6-5各县进出口（右）</vt:lpstr>
      <vt:lpstr>6-6各县外商进口（左上右上）</vt:lpstr>
      <vt:lpstr>6-7各县外商出口（左下右下）</vt:lpstr>
      <vt:lpstr>6-8利用外资（左）</vt:lpstr>
      <vt:lpstr>6-9利用外资（右）</vt:lpstr>
      <vt:lpstr>6-10全市外资（左右）</vt:lpstr>
      <vt:lpstr>6-11外资分国别</vt:lpstr>
      <vt:lpstr>6-12分行业外商投资</vt:lpstr>
      <vt:lpstr>6-13承包工程和劳务</vt:lpstr>
      <vt:lpstr>国内旅游</vt:lpstr>
      <vt:lpstr>入境旅游</vt:lpstr>
      <vt:lpstr>6-16和6-17</vt:lpstr>
    </vt:vector>
  </TitlesOfParts>
  <Company>国家统计局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cp:lastPrinted>2017-06-14T03:11:57Z</cp:lastPrinted>
  <dcterms:created xsi:type="dcterms:W3CDTF">2017-05-16T06:31:17Z</dcterms:created>
  <dcterms:modified xsi:type="dcterms:W3CDTF">2017-10-10T04:18:10Z</dcterms:modified>
</cp:coreProperties>
</file>