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1685" windowHeight="5910" tabRatio="835" activeTab="1"/>
  </bookViews>
  <sheets>
    <sheet name="17-1（左，右续表）" sheetId="22" r:id="rId1"/>
    <sheet name="17-2（左，右续表）" sheetId="23" r:id="rId2"/>
    <sheet name="17-3（左上右上）" sheetId="25" r:id="rId3"/>
    <sheet name="17-4 交通客货运量（左下）" sheetId="5" r:id="rId4"/>
    <sheet name="17-5公路养护（右下）" sheetId="14" r:id="rId5"/>
    <sheet name="17-6 各县公路客运量周转量（左上）" sheetId="15" r:id="rId6"/>
    <sheet name="17-7 各县公路货运量周转量（左下）" sheetId="16" r:id="rId7"/>
    <sheet name="17-8 全市港口泊位（右上）" sheetId="9" r:id="rId8"/>
    <sheet name="17-9 港口货物吞吐量旅客发送量（右下）" sheetId="7" r:id="rId9"/>
    <sheet name="17-10 全市民用车辆有拥有量（左）" sheetId="1" r:id="rId10"/>
    <sheet name="17-11" sheetId="26" r:id="rId11"/>
  </sheets>
  <calcPr calcId="125725"/>
</workbook>
</file>

<file path=xl/calcChain.xml><?xml version="1.0" encoding="utf-8"?>
<calcChain xmlns="http://schemas.openxmlformats.org/spreadsheetml/2006/main">
  <c r="E4" i="5"/>
  <c r="E5"/>
  <c r="E6"/>
  <c r="E7"/>
  <c r="E9"/>
  <c r="E10"/>
  <c r="E11"/>
  <c r="E12"/>
  <c r="C8"/>
  <c r="E8" s="1"/>
  <c r="C3"/>
  <c r="E3" s="1"/>
  <c r="E20" i="1"/>
  <c r="D20"/>
  <c r="C20"/>
  <c r="B20"/>
  <c r="F51" i="23"/>
  <c r="F51" i="22"/>
  <c r="F5" i="2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4"/>
  <c r="G5" i="16"/>
  <c r="D5"/>
  <c r="G5" i="15"/>
  <c r="G6" i="7"/>
  <c r="G8"/>
  <c r="G14"/>
  <c r="G15"/>
  <c r="G16"/>
  <c r="G5"/>
  <c r="D6"/>
  <c r="D7"/>
  <c r="D8"/>
  <c r="D9"/>
  <c r="D10"/>
  <c r="D11"/>
  <c r="D12"/>
  <c r="D13"/>
  <c r="D14"/>
  <c r="D15"/>
  <c r="D16"/>
  <c r="D5"/>
  <c r="G6" i="16"/>
  <c r="G7"/>
  <c r="G8"/>
  <c r="G10"/>
  <c r="G11"/>
  <c r="G12"/>
  <c r="G13"/>
  <c r="G14"/>
  <c r="G15"/>
  <c r="G16"/>
  <c r="G17"/>
  <c r="G18"/>
  <c r="G4"/>
  <c r="D6"/>
  <c r="D4"/>
  <c r="G6" i="15"/>
  <c r="G7"/>
  <c r="G8"/>
  <c r="G10"/>
  <c r="G11"/>
  <c r="G12"/>
  <c r="G13"/>
  <c r="G14"/>
  <c r="G15"/>
  <c r="G16"/>
  <c r="G17"/>
  <c r="G18"/>
  <c r="G4"/>
  <c r="D4"/>
  <c r="E4" i="1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<sst xmlns="http://schemas.openxmlformats.org/spreadsheetml/2006/main" count="264" uniqueCount="184">
  <si>
    <t xml:space="preserve"> </t>
  </si>
  <si>
    <t>非营运</t>
  </si>
  <si>
    <t xml:space="preserve">    1.载客汽车</t>
  </si>
  <si>
    <t xml:space="preserve">    2.载货汽车</t>
  </si>
  <si>
    <t xml:space="preserve">    3.其它汽车</t>
  </si>
  <si>
    <t>货运量（万吨）</t>
  </si>
  <si>
    <t>货运周转量（万吨公里）</t>
  </si>
  <si>
    <t>客运量（万人）</t>
  </si>
  <si>
    <t>旅客周转量（万人公里）</t>
  </si>
  <si>
    <t>单位</t>
  </si>
  <si>
    <t>万人</t>
  </si>
  <si>
    <t>万吨</t>
  </si>
  <si>
    <t>一、公路通车里程</t>
  </si>
  <si>
    <t>公里</t>
  </si>
  <si>
    <t>二、公路等级里程</t>
  </si>
  <si>
    <t>米</t>
  </si>
  <si>
    <t>座</t>
  </si>
  <si>
    <t>公里/百平方公里</t>
  </si>
  <si>
    <t>港口名称</t>
    <phoneticPr fontId="2" type="noConversion"/>
  </si>
  <si>
    <t>货物吞吐量（万吨）</t>
    <phoneticPr fontId="2" type="noConversion"/>
  </si>
  <si>
    <t>旅客吞吐量（万人）</t>
    <phoneticPr fontId="2" type="noConversion"/>
  </si>
  <si>
    <t>其他小港</t>
    <phoneticPr fontId="2" type="noConversion"/>
  </si>
  <si>
    <t>总    计</t>
    <phoneticPr fontId="2" type="noConversion"/>
  </si>
  <si>
    <t>营  运</t>
    <phoneticPr fontId="2" type="noConversion"/>
  </si>
  <si>
    <t>单位：辆</t>
    <phoneticPr fontId="2" type="noConversion"/>
  </si>
  <si>
    <t>栾家口港</t>
    <phoneticPr fontId="2" type="noConversion"/>
  </si>
  <si>
    <t>栾家口油港</t>
    <phoneticPr fontId="2" type="noConversion"/>
  </si>
  <si>
    <t>中铁轮渡码头</t>
    <phoneticPr fontId="2" type="noConversion"/>
  </si>
  <si>
    <t>打捞局码头</t>
    <phoneticPr fontId="2" type="noConversion"/>
  </si>
  <si>
    <t>烟台港</t>
    <phoneticPr fontId="2" type="noConversion"/>
  </si>
  <si>
    <t>蓬长港</t>
    <phoneticPr fontId="2" type="noConversion"/>
  </si>
  <si>
    <t>牟平港</t>
    <phoneticPr fontId="2" type="noConversion"/>
  </si>
  <si>
    <t>年  份</t>
  </si>
  <si>
    <t>客 运 量
(万人)</t>
  </si>
  <si>
    <t>铁 路</t>
  </si>
  <si>
    <t>公 路</t>
  </si>
  <si>
    <t>水 路</t>
  </si>
  <si>
    <t>水  路</t>
  </si>
  <si>
    <t>2013</t>
  </si>
  <si>
    <t>2014</t>
    <phoneticPr fontId="2" type="noConversion"/>
  </si>
  <si>
    <t>年 份</t>
  </si>
  <si>
    <t>货 运 量
(万吨)</t>
  </si>
  <si>
    <t>注：货物运输量中，铁路数据不含大莱龙。</t>
    <phoneticPr fontId="2" type="noConversion"/>
  </si>
  <si>
    <t>铁 路</t>
    <phoneticPr fontId="2" type="noConversion"/>
  </si>
  <si>
    <t>项      目</t>
    <phoneticPr fontId="2" type="noConversion"/>
  </si>
  <si>
    <t>一、旅客运输量</t>
    <phoneticPr fontId="2" type="noConversion"/>
  </si>
  <si>
    <t xml:space="preserve">      铁    路</t>
    <phoneticPr fontId="2" type="noConversion"/>
  </si>
  <si>
    <t xml:space="preserve">      公    路</t>
    <phoneticPr fontId="2" type="noConversion"/>
  </si>
  <si>
    <t xml:space="preserve">      水    运</t>
    <phoneticPr fontId="2" type="noConversion"/>
  </si>
  <si>
    <t xml:space="preserve">      民用航空</t>
    <phoneticPr fontId="2" type="noConversion"/>
  </si>
  <si>
    <t>二、货物运输量</t>
    <phoneticPr fontId="2" type="noConversion"/>
  </si>
  <si>
    <t>地    区</t>
    <phoneticPr fontId="2" type="noConversion"/>
  </si>
  <si>
    <t>合    计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</si>
  <si>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</si>
  <si>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</si>
  <si>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</si>
  <si>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</si>
  <si>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</si>
  <si>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</si>
  <si>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</si>
  <si>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</si>
  <si>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</si>
  <si>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</si>
  <si>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</si>
  <si>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</si>
  <si>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</si>
  <si>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</si>
  <si>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  区</t>
    <phoneticPr fontId="2" type="noConversion"/>
  </si>
  <si>
    <t>泊位数
（个）</t>
    <phoneticPr fontId="2" type="noConversion"/>
  </si>
  <si>
    <t>泊 位 个 数</t>
    <phoneticPr fontId="2" type="noConversion"/>
  </si>
  <si>
    <t>类   别</t>
    <phoneticPr fontId="2" type="noConversion"/>
  </si>
  <si>
    <t xml:space="preserve">中海
(莱州)  </t>
    <phoneticPr fontId="2" type="noConversion"/>
  </si>
  <si>
    <t>海阳
风城港</t>
    <phoneticPr fontId="2" type="noConversion"/>
  </si>
  <si>
    <t>中铁轮渡
码头</t>
    <phoneticPr fontId="2" type="noConversion"/>
  </si>
  <si>
    <t>公用货主
码头</t>
    <phoneticPr fontId="2" type="noConversion"/>
  </si>
  <si>
    <t>中海(莱州)港</t>
    <phoneticPr fontId="2" type="noConversion"/>
  </si>
  <si>
    <t>海阳港</t>
    <phoneticPr fontId="2" type="noConversion"/>
  </si>
  <si>
    <t xml:space="preserve">  #龙口港</t>
    <phoneticPr fontId="2" type="noConversion"/>
  </si>
  <si>
    <t xml:space="preserve">    合    计</t>
    <phoneticPr fontId="2" type="noConversion"/>
  </si>
  <si>
    <t>栾家口
油港</t>
    <phoneticPr fontId="2" type="noConversion"/>
  </si>
  <si>
    <t>打捞局
码头</t>
    <phoneticPr fontId="2" type="noConversion"/>
  </si>
  <si>
    <t>一、汽  车</t>
    <phoneticPr fontId="2" type="noConversion"/>
  </si>
  <si>
    <t xml:space="preserve">        大  型</t>
    <phoneticPr fontId="2" type="noConversion"/>
  </si>
  <si>
    <t xml:space="preserve">        中  型</t>
    <phoneticPr fontId="2" type="noConversion"/>
  </si>
  <si>
    <t xml:space="preserve">        小  型</t>
    <phoneticPr fontId="2" type="noConversion"/>
  </si>
  <si>
    <t xml:space="preserve">        微  型</t>
    <phoneticPr fontId="2" type="noConversion"/>
  </si>
  <si>
    <t xml:space="preserve">        重  型</t>
    <phoneticPr fontId="2" type="noConversion"/>
  </si>
  <si>
    <t xml:space="preserve">        轻  型</t>
    <phoneticPr fontId="2" type="noConversion"/>
  </si>
  <si>
    <t>二、摩托车</t>
    <phoneticPr fontId="2" type="noConversion"/>
  </si>
  <si>
    <t xml:space="preserve">    1.普  通</t>
    <phoneticPr fontId="2" type="noConversion"/>
  </si>
  <si>
    <t xml:space="preserve">    2.轻  便</t>
    <phoneticPr fontId="2" type="noConversion"/>
  </si>
  <si>
    <t>三、拖拉机</t>
    <phoneticPr fontId="2" type="noConversion"/>
  </si>
  <si>
    <t xml:space="preserve">    1.大中型</t>
    <phoneticPr fontId="2" type="noConversion"/>
  </si>
  <si>
    <t xml:space="preserve">    2.小  型</t>
    <phoneticPr fontId="2" type="noConversion"/>
  </si>
  <si>
    <t>四、挂  车</t>
    <phoneticPr fontId="2" type="noConversion"/>
  </si>
  <si>
    <t>五、其它类型车</t>
    <phoneticPr fontId="2" type="noConversion"/>
  </si>
  <si>
    <t>合      计</t>
    <phoneticPr fontId="2" type="noConversion"/>
  </si>
  <si>
    <t xml:space="preserve">        三轮汽车</t>
    <phoneticPr fontId="2" type="noConversion"/>
  </si>
  <si>
    <t xml:space="preserve">        低速货车</t>
    <phoneticPr fontId="2" type="noConversion"/>
  </si>
  <si>
    <t>注：本资料取自烟台市公安局车管所。</t>
    <phoneticPr fontId="2" type="noConversion"/>
  </si>
  <si>
    <t xml:space="preserve">注：货运量总数为铁路公路水路加总数，周转量为公路水路加总数。 </t>
    <phoneticPr fontId="2" type="noConversion"/>
  </si>
  <si>
    <t>总计中：
个  人</t>
    <phoneticPr fontId="2" type="noConversion"/>
  </si>
  <si>
    <t xml:space="preserve">   合    计</t>
    <phoneticPr fontId="2" type="noConversion"/>
  </si>
  <si>
    <t>17-1 历年旅客运量及周转量</t>
    <phoneticPr fontId="2" type="noConversion"/>
  </si>
  <si>
    <t>17-2 历年货物运量及周转量</t>
    <phoneticPr fontId="2" type="noConversion"/>
  </si>
  <si>
    <t>17-3  沿海主要港口货物吞吐量</t>
    <phoneticPr fontId="2" type="noConversion"/>
  </si>
  <si>
    <t>17-4 全部交通客货运量</t>
    <phoneticPr fontId="2" type="noConversion"/>
  </si>
  <si>
    <t>17-5 公路养护情况</t>
    <phoneticPr fontId="2" type="noConversion"/>
  </si>
  <si>
    <t>17-6 各县（市、区）公路客运量、周转量</t>
    <phoneticPr fontId="2" type="noConversion"/>
  </si>
  <si>
    <t>17-7 各县（市、区）公路货运量、周转量</t>
    <phoneticPr fontId="2" type="noConversion"/>
  </si>
  <si>
    <t>17-8 全市港口泊位靠泊能力(生产码头)</t>
    <phoneticPr fontId="2" type="noConversion"/>
  </si>
  <si>
    <r>
      <t>1</t>
    </r>
    <r>
      <rPr>
        <sz val="14"/>
        <rFont val="宋体"/>
        <family val="3"/>
        <charset val="134"/>
      </rPr>
      <t>7-</t>
    </r>
    <r>
      <rPr>
        <sz val="14"/>
        <rFont val="宋体"/>
        <family val="3"/>
        <charset val="134"/>
      </rPr>
      <t>9 沿海港口货物吞吐量、旅客吞吐量</t>
    </r>
    <phoneticPr fontId="2" type="noConversion"/>
  </si>
  <si>
    <t>2015</t>
    <phoneticPr fontId="2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</si>
  <si>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2" type="noConversion"/>
  </si>
  <si>
    <t xml:space="preserve"> </t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</si>
  <si>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      </t>
    </r>
    <r>
      <rPr>
        <sz val="10"/>
        <rFont val="宋体"/>
        <family val="3"/>
        <charset val="134"/>
      </rPr>
      <t>其</t>
    </r>
    <r>
      <rPr>
        <sz val="10"/>
        <rFont val="宋体"/>
        <family val="3"/>
        <charset val="134"/>
      </rPr>
      <t xml:space="preserve">  它</t>
    </r>
    <phoneticPr fontId="2" type="noConversion"/>
  </si>
  <si>
    <t>2015</t>
    <phoneticPr fontId="2" type="noConversion"/>
  </si>
  <si>
    <t xml:space="preserve"> 烟台港</t>
    <phoneticPr fontId="2" type="noConversion"/>
  </si>
  <si>
    <t xml:space="preserve"> 蓬长港</t>
    <phoneticPr fontId="2" type="noConversion"/>
  </si>
  <si>
    <t xml:space="preserve"> 栾家口港</t>
    <phoneticPr fontId="2" type="noConversion"/>
  </si>
  <si>
    <t xml:space="preserve"> 海阳港</t>
    <phoneticPr fontId="2" type="noConversion"/>
  </si>
  <si>
    <t xml:space="preserve"> 牟平港</t>
    <phoneticPr fontId="2" type="noConversion"/>
  </si>
  <si>
    <t xml:space="preserve"> 其他小港</t>
    <phoneticPr fontId="2" type="noConversion"/>
  </si>
  <si>
    <t>合   计</t>
    <phoneticPr fontId="2" type="noConversion"/>
  </si>
  <si>
    <t xml:space="preserve"> 1000吨级及以下</t>
    <phoneticPr fontId="2" type="noConversion"/>
  </si>
  <si>
    <t xml:space="preserve"> 2000吨级</t>
    <phoneticPr fontId="2" type="noConversion"/>
  </si>
  <si>
    <t xml:space="preserve"> 3000吨级</t>
    <phoneticPr fontId="2" type="noConversion"/>
  </si>
  <si>
    <t xml:space="preserve"> 5000吨级</t>
    <phoneticPr fontId="2" type="noConversion"/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</si>
  <si>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10000吨级及以上</t>
    </r>
    <phoneticPr fontId="2" type="noConversion"/>
  </si>
  <si>
    <t xml:space="preserve"> 中海
(莱州)港</t>
    <phoneticPr fontId="2" type="noConversion"/>
  </si>
  <si>
    <t xml:space="preserve"> 栾家口
油港</t>
    <phoneticPr fontId="2" type="noConversion"/>
  </si>
  <si>
    <t>项           目</t>
    <phoneticPr fontId="2" type="noConversion"/>
  </si>
  <si>
    <t>单    位</t>
    <phoneticPr fontId="2" type="noConversion"/>
  </si>
  <si>
    <t>2015年</t>
    <phoneticPr fontId="2" type="noConversion"/>
  </si>
  <si>
    <t xml:space="preserve">       #晴雨通车</t>
    <phoneticPr fontId="2" type="noConversion"/>
  </si>
  <si>
    <t xml:space="preserve">      高速公路</t>
    <phoneticPr fontId="2" type="noConversion"/>
  </si>
  <si>
    <t xml:space="preserve">      一级公路</t>
    <phoneticPr fontId="2" type="noConversion"/>
  </si>
  <si>
    <t xml:space="preserve">      二级公路</t>
    <phoneticPr fontId="2" type="noConversion"/>
  </si>
  <si>
    <t xml:space="preserve">      三级公路</t>
    <phoneticPr fontId="2" type="noConversion"/>
  </si>
  <si>
    <t xml:space="preserve">      四级公路</t>
    <phoneticPr fontId="2" type="noConversion"/>
  </si>
  <si>
    <t>三、公路有路面里程</t>
    <phoneticPr fontId="2" type="noConversion"/>
  </si>
  <si>
    <t>四、现有桥梁</t>
    <phoneticPr fontId="2" type="noConversion"/>
  </si>
  <si>
    <t xml:space="preserve">    现有桥梁</t>
    <phoneticPr fontId="2" type="noConversion"/>
  </si>
  <si>
    <t>五、公路密度</t>
    <phoneticPr fontId="2" type="noConversion"/>
  </si>
  <si>
    <t xml:space="preserve"> </t>
    <phoneticPr fontId="2" type="noConversion"/>
  </si>
  <si>
    <t>单位：万吨</t>
    <phoneticPr fontId="2" type="noConversion"/>
  </si>
  <si>
    <t>中铁轮
渡码头</t>
    <phoneticPr fontId="2" type="noConversion"/>
  </si>
  <si>
    <t xml:space="preserve"> 打捞局
 码头</t>
    <phoneticPr fontId="2" type="noConversion"/>
  </si>
  <si>
    <t>年 份</t>
    <phoneticPr fontId="2" type="noConversion"/>
  </si>
  <si>
    <r>
      <t>1</t>
    </r>
    <r>
      <rPr>
        <sz val="14"/>
        <rFont val="宋体"/>
        <family val="3"/>
        <charset val="134"/>
      </rPr>
      <t>7-10 全市民用车辆拥有量（2016年底）</t>
    </r>
    <phoneticPr fontId="2" type="noConversion"/>
  </si>
  <si>
    <r>
      <t>201</t>
    </r>
    <r>
      <rPr>
        <sz val="10"/>
        <rFont val="宋体"/>
        <family val="3"/>
        <charset val="134"/>
      </rPr>
      <t>6年</t>
    </r>
    <phoneticPr fontId="2" type="noConversion"/>
  </si>
  <si>
    <r>
      <t>201</t>
    </r>
    <r>
      <rPr>
        <sz val="10"/>
        <rFont val="宋体"/>
        <family val="3"/>
        <charset val="134"/>
      </rPr>
      <t>6年为
2015年%</t>
    </r>
    <phoneticPr fontId="2" type="noConversion"/>
  </si>
  <si>
    <r>
      <t>201</t>
    </r>
    <r>
      <rPr>
        <sz val="10"/>
        <rFont val="宋体"/>
        <family val="3"/>
        <charset val="134"/>
      </rPr>
      <t>6年</t>
    </r>
    <phoneticPr fontId="2" type="noConversion"/>
  </si>
  <si>
    <t xml:space="preserve"> </t>
    <phoneticPr fontId="2" type="noConversion"/>
  </si>
  <si>
    <t xml:space="preserve"> </t>
    <phoneticPr fontId="2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</si>
  <si>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</si>
  <si>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年%</t>
    </r>
    <phoneticPr fontId="2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</si>
  <si>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</si>
  <si>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5年</t>
    </r>
    <phoneticPr fontId="2" type="noConversion"/>
  </si>
  <si>
    <r>
      <t>2</t>
    </r>
    <r>
      <rPr>
        <sz val="10"/>
        <rFont val="宋体"/>
        <family val="3"/>
        <charset val="134"/>
      </rPr>
      <t>016</t>
    </r>
    <phoneticPr fontId="2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</si>
  <si>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2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</si>
  <si>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  <phoneticPr fontId="2" type="noConversion"/>
  </si>
  <si>
    <r>
      <t>2016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年%</t>
    </r>
    <phoneticPr fontId="2" type="noConversion"/>
  </si>
  <si>
    <t>2014</t>
    <phoneticPr fontId="2" type="noConversion"/>
  </si>
  <si>
    <r>
      <t xml:space="preserve">注：交通资料取自交通局。1.2013年交通运输部开展了道路运输专项调查。按照新的统计计算办法，2013年及以后所有道路运输量数据以省厅返还数据为准。 </t>
    </r>
    <r>
      <rPr>
        <sz val="10"/>
        <rFont val="宋体"/>
        <family val="3"/>
        <charset val="134"/>
      </rPr>
      <t>2016年省厅对2015年交通数据重新做了调整。</t>
    </r>
    <r>
      <rPr>
        <sz val="10"/>
        <rFont val="宋体"/>
        <family val="3"/>
        <charset val="134"/>
      </rPr>
      <t xml:space="preserve">
    2.旅客运输量中不含公交车、出租车完成的客运量。客运量总数为铁路公路水路加总数，周转量为公路水路加总数。 </t>
    </r>
    <phoneticPr fontId="2" type="noConversion"/>
  </si>
  <si>
    <t>类    别</t>
    <phoneticPr fontId="2" type="noConversion"/>
  </si>
  <si>
    <t>2012年</t>
  </si>
  <si>
    <t>2013年</t>
  </si>
  <si>
    <t>2014年</t>
    <phoneticPr fontId="2" type="noConversion"/>
  </si>
  <si>
    <t xml:space="preserve">  一、邮电业务总量</t>
  </si>
  <si>
    <t>亿元</t>
  </si>
  <si>
    <t xml:space="preserve">        邮政</t>
  </si>
  <si>
    <t xml:space="preserve">        电信</t>
  </si>
  <si>
    <t xml:space="preserve">      年末电话到达户数</t>
  </si>
  <si>
    <t>万户</t>
  </si>
  <si>
    <t xml:space="preserve">      移动电话用户</t>
  </si>
  <si>
    <t xml:space="preserve">         #3G和4G移动电话用户</t>
  </si>
  <si>
    <t xml:space="preserve">      计算机互联网用户</t>
  </si>
  <si>
    <t xml:space="preserve">        #宽带用户</t>
  </si>
  <si>
    <t xml:space="preserve">  二、邮政局所</t>
  </si>
  <si>
    <t>处</t>
  </si>
  <si>
    <r>
      <t>1</t>
    </r>
    <r>
      <rPr>
        <sz val="14"/>
        <color indexed="8"/>
        <rFont val="宋体"/>
        <family val="3"/>
        <charset val="134"/>
      </rPr>
      <t>7-11 邮电业务情况</t>
    </r>
    <phoneticPr fontId="2" type="noConversion"/>
  </si>
  <si>
    <t>公路水路
周 转 量
(万人公里)</t>
    <phoneticPr fontId="2" type="noConversion"/>
  </si>
  <si>
    <t>公路水路
周 转 量
(万吨公里)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</si>
</sst>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_ "/>
    <numFmt numFmtId="178" formatCode="0_);[Red]\(0\)"/>
    <numFmt numFmtId="179" formatCode="0.0_);[Red]\(0.0\)"/>
    <numFmt numFmtId="180" formatCode="#,##0.0_);[Red]\(#,##0.0\)"/>
    <numFmt numFmtId="181" formatCode="#,##0.0_ "/>
    <numFmt numFmtId="182" formatCode="#0\ ;\-#0\ "/>
    <numFmt numFmtId="183" formatCode="0.00_ 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0.5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4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37" fillId="0" borderId="0">
      <alignment vertical="center"/>
    </xf>
    <xf numFmtId="0" fontId="1" fillId="0" borderId="0"/>
    <xf numFmtId="0" fontId="1" fillId="0" borderId="0"/>
    <xf numFmtId="0" fontId="15" fillId="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</cellStyleXfs>
  <cellXfs count="25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right" vertical="center"/>
    </xf>
    <xf numFmtId="0" fontId="29" fillId="0" borderId="0" xfId="0" applyFont="1" applyFill="1" applyAlignment="1">
      <alignment horizontal="right" vertical="center"/>
    </xf>
    <xf numFmtId="0" fontId="29" fillId="24" borderId="11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 wrapText="1"/>
    </xf>
    <xf numFmtId="0" fontId="29" fillId="24" borderId="13" xfId="0" applyFont="1" applyFill="1" applyBorder="1" applyAlignment="1">
      <alignment horizontal="center" vertical="center" wrapText="1"/>
    </xf>
    <xf numFmtId="49" fontId="29" fillId="24" borderId="14" xfId="0" applyNumberFormat="1" applyFont="1" applyFill="1" applyBorder="1" applyAlignment="1">
      <alignment horizontal="center" vertical="center"/>
    </xf>
    <xf numFmtId="179" fontId="29" fillId="25" borderId="15" xfId="0" applyNumberFormat="1" applyFont="1" applyFill="1" applyBorder="1" applyAlignment="1">
      <alignment horizontal="right" vertical="center"/>
    </xf>
    <xf numFmtId="179" fontId="29" fillId="25" borderId="16" xfId="0" applyNumberFormat="1" applyFont="1" applyFill="1" applyBorder="1" applyAlignment="1">
      <alignment horizontal="right" vertical="center"/>
    </xf>
    <xf numFmtId="178" fontId="29" fillId="25" borderId="15" xfId="0" applyNumberFormat="1" applyFont="1" applyFill="1" applyBorder="1" applyAlignment="1">
      <alignment horizontal="right" vertical="center"/>
    </xf>
    <xf numFmtId="178" fontId="29" fillId="25" borderId="16" xfId="0" applyNumberFormat="1" applyFont="1" applyFill="1" applyBorder="1" applyAlignment="1">
      <alignment horizontal="right" vertical="center"/>
    </xf>
    <xf numFmtId="178" fontId="29" fillId="25" borderId="17" xfId="0" applyNumberFormat="1" applyFont="1" applyFill="1" applyBorder="1" applyAlignment="1">
      <alignment horizontal="right" vertical="center"/>
    </xf>
    <xf numFmtId="49" fontId="29" fillId="24" borderId="18" xfId="0" applyNumberFormat="1" applyFont="1" applyFill="1" applyBorder="1" applyAlignment="1">
      <alignment horizontal="center" vertical="center"/>
    </xf>
    <xf numFmtId="178" fontId="29" fillId="25" borderId="19" xfId="0" applyNumberFormat="1" applyFont="1" applyFill="1" applyBorder="1" applyAlignment="1">
      <alignment horizontal="right" vertical="center"/>
    </xf>
    <xf numFmtId="179" fontId="29" fillId="25" borderId="18" xfId="0" applyNumberFormat="1" applyFont="1" applyFill="1" applyBorder="1" applyAlignment="1">
      <alignment horizontal="right" vertical="center"/>
    </xf>
    <xf numFmtId="0" fontId="29" fillId="0" borderId="0" xfId="0" applyFont="1" applyFill="1" applyAlignment="1">
      <alignment horizontal="left" vertical="center"/>
    </xf>
    <xf numFmtId="0" fontId="29" fillId="24" borderId="20" xfId="0" applyFont="1" applyFill="1" applyBorder="1" applyAlignment="1">
      <alignment horizontal="center" vertical="center" wrapText="1"/>
    </xf>
    <xf numFmtId="0" fontId="29" fillId="24" borderId="21" xfId="0" applyFont="1" applyFill="1" applyBorder="1" applyAlignment="1">
      <alignment horizontal="center" vertical="center" wrapText="1"/>
    </xf>
    <xf numFmtId="49" fontId="29" fillId="24" borderId="22" xfId="0" applyNumberFormat="1" applyFont="1" applyFill="1" applyBorder="1" applyAlignment="1">
      <alignment horizontal="center" vertical="center"/>
    </xf>
    <xf numFmtId="179" fontId="29" fillId="25" borderId="23" xfId="0" applyNumberFormat="1" applyFont="1" applyFill="1" applyBorder="1" applyAlignment="1">
      <alignment horizontal="right" vertical="center" wrapText="1"/>
    </xf>
    <xf numFmtId="182" fontId="29" fillId="25" borderId="23" xfId="0" applyNumberFormat="1" applyFont="1" applyFill="1" applyBorder="1" applyAlignment="1">
      <alignment horizontal="right" vertical="center" wrapText="1"/>
    </xf>
    <xf numFmtId="182" fontId="29" fillId="25" borderId="24" xfId="0" applyNumberFormat="1" applyFont="1" applyFill="1" applyBorder="1" applyAlignment="1">
      <alignment horizontal="right" vertical="center" wrapText="1"/>
    </xf>
    <xf numFmtId="49" fontId="29" fillId="24" borderId="25" xfId="0" applyNumberFormat="1" applyFont="1" applyFill="1" applyBorder="1" applyAlignment="1">
      <alignment horizontal="center" vertical="center"/>
    </xf>
    <xf numFmtId="179" fontId="29" fillId="25" borderId="26" xfId="0" applyNumberFormat="1" applyFont="1" applyFill="1" applyBorder="1" applyAlignment="1">
      <alignment horizontal="right" vertical="center" wrapText="1"/>
    </xf>
    <xf numFmtId="182" fontId="29" fillId="25" borderId="26" xfId="0" applyNumberFormat="1" applyFont="1" applyFill="1" applyBorder="1" applyAlignment="1">
      <alignment horizontal="right" vertical="center" wrapText="1"/>
    </xf>
    <xf numFmtId="182" fontId="29" fillId="25" borderId="27" xfId="0" applyNumberFormat="1" applyFont="1" applyFill="1" applyBorder="1" applyAlignment="1">
      <alignment horizontal="right" vertical="center" wrapText="1"/>
    </xf>
    <xf numFmtId="0" fontId="25" fillId="0" borderId="1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29" fillId="0" borderId="29" xfId="0" applyFont="1" applyBorder="1" applyAlignment="1">
      <alignment vertical="center"/>
    </xf>
    <xf numFmtId="0" fontId="25" fillId="0" borderId="0" xfId="0" applyFont="1" applyAlignment="1">
      <alignment vertical="center"/>
    </xf>
    <xf numFmtId="179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176" fontId="25" fillId="0" borderId="0" xfId="0" applyNumberFormat="1" applyFont="1" applyAlignment="1">
      <alignment vertical="center"/>
    </xf>
    <xf numFmtId="0" fontId="29" fillId="0" borderId="18" xfId="0" applyFont="1" applyBorder="1" applyAlignment="1">
      <alignment horizontal="left" vertical="center" indent="1"/>
    </xf>
    <xf numFmtId="0" fontId="29" fillId="0" borderId="29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177" fontId="29" fillId="0" borderId="17" xfId="0" applyNumberFormat="1" applyFont="1" applyBorder="1" applyAlignment="1">
      <alignment horizontal="right" vertical="center"/>
    </xf>
    <xf numFmtId="177" fontId="29" fillId="0" borderId="19" xfId="0" applyNumberFormat="1" applyFont="1" applyBorder="1" applyAlignment="1">
      <alignment horizontal="right" vertical="center"/>
    </xf>
    <xf numFmtId="177" fontId="29" fillId="0" borderId="30" xfId="0" applyNumberFormat="1" applyFont="1" applyBorder="1" applyAlignment="1">
      <alignment horizontal="right" vertical="center"/>
    </xf>
    <xf numFmtId="177" fontId="29" fillId="0" borderId="0" xfId="0" applyNumberFormat="1" applyFont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30" fillId="0" borderId="0" xfId="0" applyFont="1" applyAlignment="1">
      <alignment vertical="center"/>
    </xf>
    <xf numFmtId="49" fontId="29" fillId="0" borderId="12" xfId="0" applyNumberFormat="1" applyFont="1" applyBorder="1" applyAlignment="1">
      <alignment horizontal="center" vertical="center" wrapText="1"/>
    </xf>
    <xf numFmtId="49" fontId="29" fillId="0" borderId="13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left" vertical="center"/>
    </xf>
    <xf numFmtId="49" fontId="29" fillId="0" borderId="29" xfId="0" applyNumberFormat="1" applyFont="1" applyBorder="1" applyAlignment="1">
      <alignment horizontal="left" vertical="center"/>
    </xf>
    <xf numFmtId="49" fontId="29" fillId="0" borderId="18" xfId="0" applyNumberFormat="1" applyFont="1" applyBorder="1" applyAlignment="1">
      <alignment vertical="center"/>
    </xf>
    <xf numFmtId="0" fontId="29" fillId="0" borderId="0" xfId="0" applyFont="1" applyAlignment="1">
      <alignment horizontal="right" vertical="center"/>
    </xf>
    <xf numFmtId="49" fontId="29" fillId="0" borderId="14" xfId="0" applyNumberFormat="1" applyFont="1" applyBorder="1" applyAlignment="1">
      <alignment horizontal="left" vertical="center" wrapText="1"/>
    </xf>
    <xf numFmtId="177" fontId="29" fillId="0" borderId="10" xfId="0" applyNumberFormat="1" applyFont="1" applyBorder="1" applyAlignment="1">
      <alignment horizontal="right" vertical="center"/>
    </xf>
    <xf numFmtId="49" fontId="33" fillId="24" borderId="31" xfId="0" applyNumberFormat="1" applyFont="1" applyFill="1" applyBorder="1" applyAlignment="1">
      <alignment horizontal="center" vertical="center"/>
    </xf>
    <xf numFmtId="179" fontId="33" fillId="25" borderId="32" xfId="0" applyNumberFormat="1" applyFont="1" applyFill="1" applyBorder="1" applyAlignment="1">
      <alignment horizontal="right" vertical="center"/>
    </xf>
    <xf numFmtId="178" fontId="33" fillId="25" borderId="32" xfId="0" applyNumberFormat="1" applyFont="1" applyFill="1" applyBorder="1" applyAlignment="1">
      <alignment horizontal="right" vertical="center"/>
    </xf>
    <xf numFmtId="178" fontId="33" fillId="25" borderId="33" xfId="0" applyNumberFormat="1" applyFont="1" applyFill="1" applyBorder="1" applyAlignment="1">
      <alignment horizontal="right" vertical="center"/>
    </xf>
    <xf numFmtId="180" fontId="33" fillId="0" borderId="15" xfId="0" applyNumberFormat="1" applyFont="1" applyBorder="1" applyAlignment="1">
      <alignment horizontal="right" vertical="center"/>
    </xf>
    <xf numFmtId="0" fontId="33" fillId="0" borderId="12" xfId="0" applyFont="1" applyBorder="1" applyAlignment="1">
      <alignment horizontal="center" vertical="center"/>
    </xf>
    <xf numFmtId="179" fontId="33" fillId="0" borderId="16" xfId="0" applyNumberFormat="1" applyFont="1" applyBorder="1" applyAlignment="1">
      <alignment vertical="justify"/>
    </xf>
    <xf numFmtId="179" fontId="33" fillId="0" borderId="15" xfId="0" applyNumberFormat="1" applyFont="1" applyBorder="1" applyAlignment="1">
      <alignment vertical="justify"/>
    </xf>
    <xf numFmtId="179" fontId="33" fillId="0" borderId="15" xfId="31" applyNumberFormat="1" applyFont="1" applyFill="1" applyBorder="1" applyAlignment="1">
      <alignment vertical="justify"/>
    </xf>
    <xf numFmtId="179" fontId="33" fillId="0" borderId="34" xfId="0" applyNumberFormat="1" applyFont="1" applyBorder="1" applyAlignment="1">
      <alignment vertical="justify"/>
    </xf>
    <xf numFmtId="179" fontId="33" fillId="0" borderId="16" xfId="0" applyNumberFormat="1" applyFont="1" applyBorder="1" applyAlignment="1">
      <alignment horizontal="right" vertical="center"/>
    </xf>
    <xf numFmtId="179" fontId="33" fillId="0" borderId="15" xfId="0" applyNumberFormat="1" applyFont="1" applyBorder="1" applyAlignment="1">
      <alignment horizontal="center" vertical="center"/>
    </xf>
    <xf numFmtId="179" fontId="33" fillId="0" borderId="19" xfId="0" applyNumberFormat="1" applyFont="1" applyBorder="1" applyAlignment="1">
      <alignment horizontal="right" vertical="center"/>
    </xf>
    <xf numFmtId="179" fontId="33" fillId="0" borderId="15" xfId="0" applyNumberFormat="1" applyFont="1" applyBorder="1" applyAlignment="1">
      <alignment horizontal="right" vertical="center"/>
    </xf>
    <xf numFmtId="179" fontId="33" fillId="0" borderId="34" xfId="0" applyNumberFormat="1" applyFont="1" applyBorder="1" applyAlignment="1">
      <alignment horizontal="right" vertical="center"/>
    </xf>
    <xf numFmtId="179" fontId="33" fillId="0" borderId="30" xfId="0" applyNumberFormat="1" applyFont="1" applyBorder="1" applyAlignment="1">
      <alignment horizontal="right" vertical="center"/>
    </xf>
    <xf numFmtId="177" fontId="33" fillId="0" borderId="16" xfId="0" applyNumberFormat="1" applyFont="1" applyBorder="1" applyAlignment="1">
      <alignment horizontal="right" vertical="center"/>
    </xf>
    <xf numFmtId="177" fontId="33" fillId="0" borderId="15" xfId="0" applyNumberFormat="1" applyFont="1" applyBorder="1" applyAlignment="1">
      <alignment vertical="center"/>
    </xf>
    <xf numFmtId="179" fontId="33" fillId="0" borderId="19" xfId="0" applyNumberFormat="1" applyFont="1" applyBorder="1" applyAlignment="1">
      <alignment horizontal="center" vertical="center"/>
    </xf>
    <xf numFmtId="177" fontId="33" fillId="0" borderId="15" xfId="0" applyNumberFormat="1" applyFont="1" applyBorder="1" applyAlignment="1">
      <alignment horizontal="right" vertical="center"/>
    </xf>
    <xf numFmtId="177" fontId="33" fillId="0" borderId="34" xfId="0" applyNumberFormat="1" applyFont="1" applyBorder="1" applyAlignment="1">
      <alignment horizontal="right" vertical="center"/>
    </xf>
    <xf numFmtId="179" fontId="33" fillId="0" borderId="30" xfId="0" applyNumberFormat="1" applyFont="1" applyBorder="1" applyAlignment="1">
      <alignment horizontal="center" vertical="center"/>
    </xf>
    <xf numFmtId="0" fontId="25" fillId="0" borderId="29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9" fillId="24" borderId="18" xfId="0" applyFont="1" applyFill="1" applyBorder="1" applyAlignment="1">
      <alignment horizontal="center" vertical="center"/>
    </xf>
    <xf numFmtId="179" fontId="29" fillId="0" borderId="15" xfId="0" applyNumberFormat="1" applyFont="1" applyFill="1" applyBorder="1" applyAlignment="1">
      <alignment horizontal="right" vertical="center"/>
    </xf>
    <xf numFmtId="179" fontId="29" fillId="0" borderId="19" xfId="0" applyNumberFormat="1" applyFont="1" applyFill="1" applyBorder="1" applyAlignment="1">
      <alignment horizontal="right" vertical="center"/>
    </xf>
    <xf numFmtId="0" fontId="33" fillId="0" borderId="28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/>
    </xf>
    <xf numFmtId="183" fontId="33" fillId="0" borderId="15" xfId="0" applyNumberFormat="1" applyFont="1" applyBorder="1" applyAlignment="1">
      <alignment horizontal="right" vertical="center"/>
    </xf>
    <xf numFmtId="0" fontId="33" fillId="0" borderId="28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177" fontId="33" fillId="0" borderId="10" xfId="0" applyNumberFormat="1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15" xfId="0" applyFont="1" applyBorder="1" applyAlignment="1">
      <alignment horizontal="center" vertical="center"/>
    </xf>
    <xf numFmtId="177" fontId="33" fillId="0" borderId="0" xfId="0" applyNumberFormat="1" applyFont="1" applyBorder="1" applyAlignment="1">
      <alignment vertical="center"/>
    </xf>
    <xf numFmtId="0" fontId="33" fillId="0" borderId="29" xfId="0" applyFont="1" applyBorder="1" applyAlignment="1">
      <alignment vertical="center"/>
    </xf>
    <xf numFmtId="0" fontId="33" fillId="0" borderId="34" xfId="0" applyFont="1" applyBorder="1" applyAlignment="1">
      <alignment horizontal="center" vertical="center"/>
    </xf>
    <xf numFmtId="177" fontId="33" fillId="0" borderId="35" xfId="0" applyNumberFormat="1" applyFont="1" applyBorder="1" applyAlignment="1">
      <alignment vertical="center"/>
    </xf>
    <xf numFmtId="180" fontId="33" fillId="0" borderId="16" xfId="0" applyNumberFormat="1" applyFont="1" applyBorder="1" applyAlignment="1">
      <alignment horizontal="right" vertical="center"/>
    </xf>
    <xf numFmtId="180" fontId="33" fillId="0" borderId="34" xfId="0" applyNumberFormat="1" applyFont="1" applyBorder="1" applyAlignment="1">
      <alignment horizontal="right" vertical="center"/>
    </xf>
    <xf numFmtId="49" fontId="33" fillId="24" borderId="18" xfId="0" applyNumberFormat="1" applyFont="1" applyFill="1" applyBorder="1" applyAlignment="1">
      <alignment vertical="center"/>
    </xf>
    <xf numFmtId="0" fontId="3" fillId="24" borderId="0" xfId="0" applyFont="1" applyFill="1" applyAlignment="1">
      <alignment vertical="center"/>
    </xf>
    <xf numFmtId="176" fontId="33" fillId="0" borderId="15" xfId="0" applyNumberFormat="1" applyFont="1" applyBorder="1" applyAlignment="1">
      <alignment horizontal="right" vertical="center"/>
    </xf>
    <xf numFmtId="0" fontId="33" fillId="24" borderId="0" xfId="0" applyFont="1" applyFill="1" applyBorder="1" applyAlignment="1">
      <alignment horizontal="center" vertical="center"/>
    </xf>
    <xf numFmtId="180" fontId="34" fillId="0" borderId="0" xfId="0" applyNumberFormat="1" applyFont="1" applyBorder="1" applyAlignment="1">
      <alignment horizontal="right" vertical="center"/>
    </xf>
    <xf numFmtId="49" fontId="33" fillId="24" borderId="25" xfId="0" applyNumberFormat="1" applyFont="1" applyFill="1" applyBorder="1" applyAlignment="1">
      <alignment horizontal="center" vertical="center"/>
    </xf>
    <xf numFmtId="179" fontId="33" fillId="25" borderId="26" xfId="0" applyNumberFormat="1" applyFont="1" applyFill="1" applyBorder="1" applyAlignment="1">
      <alignment horizontal="right" vertical="center"/>
    </xf>
    <xf numFmtId="178" fontId="33" fillId="25" borderId="26" xfId="0" applyNumberFormat="1" applyFont="1" applyFill="1" applyBorder="1" applyAlignment="1">
      <alignment horizontal="right" vertical="center"/>
    </xf>
    <xf numFmtId="178" fontId="33" fillId="25" borderId="27" xfId="0" applyNumberFormat="1" applyFont="1" applyFill="1" applyBorder="1" applyAlignment="1">
      <alignment horizontal="right" vertical="center"/>
    </xf>
    <xf numFmtId="179" fontId="33" fillId="25" borderId="15" xfId="0" applyNumberFormat="1" applyFont="1" applyFill="1" applyBorder="1" applyAlignment="1">
      <alignment horizontal="right" vertical="center" wrapText="1"/>
    </xf>
    <xf numFmtId="182" fontId="33" fillId="25" borderId="15" xfId="0" applyNumberFormat="1" applyFont="1" applyFill="1" applyBorder="1" applyAlignment="1">
      <alignment horizontal="right" vertical="center" wrapText="1"/>
    </xf>
    <xf numFmtId="182" fontId="33" fillId="25" borderId="19" xfId="0" applyNumberFormat="1" applyFont="1" applyFill="1" applyBorder="1" applyAlignment="1">
      <alignment horizontal="right" vertical="center" wrapText="1"/>
    </xf>
    <xf numFmtId="49" fontId="33" fillId="24" borderId="15" xfId="0" applyNumberFormat="1" applyFont="1" applyFill="1" applyBorder="1" applyAlignment="1">
      <alignment horizontal="center" vertical="center"/>
    </xf>
    <xf numFmtId="49" fontId="25" fillId="24" borderId="45" xfId="0" applyNumberFormat="1" applyFont="1" applyFill="1" applyBorder="1" applyAlignment="1">
      <alignment horizontal="center" vertical="center"/>
    </xf>
    <xf numFmtId="179" fontId="33" fillId="25" borderId="45" xfId="0" applyNumberFormat="1" applyFont="1" applyFill="1" applyBorder="1" applyAlignment="1">
      <alignment horizontal="right" vertical="center" wrapText="1"/>
    </xf>
    <xf numFmtId="182" fontId="33" fillId="25" borderId="45" xfId="0" applyNumberFormat="1" applyFont="1" applyFill="1" applyBorder="1" applyAlignment="1">
      <alignment horizontal="right" vertical="center" wrapText="1"/>
    </xf>
    <xf numFmtId="182" fontId="33" fillId="25" borderId="44" xfId="0" applyNumberFormat="1" applyFont="1" applyFill="1" applyBorder="1" applyAlignment="1">
      <alignment horizontal="right" vertical="center" wrapText="1"/>
    </xf>
    <xf numFmtId="0" fontId="33" fillId="24" borderId="18" xfId="0" applyFont="1" applyFill="1" applyBorder="1" applyAlignment="1">
      <alignment horizontal="center" vertical="center"/>
    </xf>
    <xf numFmtId="180" fontId="34" fillId="0" borderId="15" xfId="0" applyNumberFormat="1" applyFont="1" applyBorder="1" applyAlignment="1">
      <alignment horizontal="right" vertical="center"/>
    </xf>
    <xf numFmtId="180" fontId="34" fillId="0" borderId="19" xfId="0" applyNumberFormat="1" applyFont="1" applyBorder="1" applyAlignment="1">
      <alignment horizontal="right" vertical="center"/>
    </xf>
    <xf numFmtId="0" fontId="33" fillId="24" borderId="46" xfId="0" applyFont="1" applyFill="1" applyBorder="1" applyAlignment="1">
      <alignment horizontal="center" vertical="center"/>
    </xf>
    <xf numFmtId="180" fontId="34" fillId="0" borderId="45" xfId="0" applyNumberFormat="1" applyFont="1" applyBorder="1" applyAlignment="1">
      <alignment horizontal="right" vertical="center"/>
    </xf>
    <xf numFmtId="180" fontId="34" fillId="0" borderId="44" xfId="0" applyNumberFormat="1" applyFont="1" applyBorder="1" applyAlignment="1">
      <alignment horizontal="right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183" fontId="33" fillId="0" borderId="16" xfId="0" applyNumberFormat="1" applyFont="1" applyBorder="1" applyAlignment="1">
      <alignment horizontal="right" vertical="center"/>
    </xf>
    <xf numFmtId="183" fontId="39" fillId="0" borderId="15" xfId="0" applyNumberFormat="1" applyFont="1" applyBorder="1" applyAlignment="1">
      <alignment horizontal="right" vertical="center"/>
    </xf>
    <xf numFmtId="179" fontId="33" fillId="0" borderId="34" xfId="0" applyNumberFormat="1" applyFont="1" applyBorder="1" applyAlignment="1">
      <alignment horizontal="center" vertical="center"/>
    </xf>
    <xf numFmtId="177" fontId="33" fillId="0" borderId="34" xfId="0" applyNumberFormat="1" applyFont="1" applyBorder="1" applyAlignment="1">
      <alignment vertical="center"/>
    </xf>
    <xf numFmtId="49" fontId="25" fillId="24" borderId="18" xfId="0" applyNumberFormat="1" applyFont="1" applyFill="1" applyBorder="1" applyAlignment="1">
      <alignment horizontal="center" vertical="center"/>
    </xf>
    <xf numFmtId="179" fontId="25" fillId="25" borderId="18" xfId="0" applyNumberFormat="1" applyFont="1" applyFill="1" applyBorder="1" applyAlignment="1">
      <alignment horizontal="right" vertical="center"/>
    </xf>
    <xf numFmtId="179" fontId="25" fillId="25" borderId="15" xfId="0" applyNumberFormat="1" applyFont="1" applyFill="1" applyBorder="1" applyAlignment="1">
      <alignment horizontal="right" vertical="center"/>
    </xf>
    <xf numFmtId="178" fontId="25" fillId="25" borderId="15" xfId="0" applyNumberFormat="1" applyFont="1" applyFill="1" applyBorder="1" applyAlignment="1">
      <alignment horizontal="right" vertical="center"/>
    </xf>
    <xf numFmtId="178" fontId="25" fillId="25" borderId="19" xfId="0" applyNumberFormat="1" applyFont="1" applyFill="1" applyBorder="1" applyAlignment="1">
      <alignment horizontal="right" vertical="center"/>
    </xf>
    <xf numFmtId="0" fontId="29" fillId="0" borderId="46" xfId="0" applyFont="1" applyBorder="1" applyAlignment="1">
      <alignment vertical="center"/>
    </xf>
    <xf numFmtId="0" fontId="29" fillId="0" borderId="45" xfId="0" applyFont="1" applyBorder="1" applyAlignment="1">
      <alignment horizontal="center" vertical="center"/>
    </xf>
    <xf numFmtId="183" fontId="33" fillId="0" borderId="45" xfId="0" applyNumberFormat="1" applyFont="1" applyBorder="1" applyAlignment="1">
      <alignment horizontal="right" vertical="center"/>
    </xf>
    <xf numFmtId="177" fontId="29" fillId="0" borderId="44" xfId="0" applyNumberFormat="1" applyFont="1" applyBorder="1" applyAlignment="1">
      <alignment horizontal="right" vertical="center"/>
    </xf>
    <xf numFmtId="181" fontId="33" fillId="0" borderId="16" xfId="0" applyNumberFormat="1" applyFont="1" applyBorder="1" applyAlignment="1">
      <alignment horizontal="right" vertical="center"/>
    </xf>
    <xf numFmtId="181" fontId="25" fillId="0" borderId="16" xfId="0" applyNumberFormat="1" applyFont="1" applyBorder="1" applyAlignment="1">
      <alignment horizontal="right" vertical="center"/>
    </xf>
    <xf numFmtId="181" fontId="33" fillId="0" borderId="15" xfId="0" applyNumberFormat="1" applyFont="1" applyBorder="1" applyAlignment="1">
      <alignment horizontal="right" vertical="center"/>
    </xf>
    <xf numFmtId="181" fontId="25" fillId="0" borderId="15" xfId="0" applyNumberFormat="1" applyFont="1" applyBorder="1" applyAlignment="1">
      <alignment horizontal="right" vertical="center"/>
    </xf>
    <xf numFmtId="181" fontId="33" fillId="0" borderId="34" xfId="0" applyNumberFormat="1" applyFont="1" applyBorder="1" applyAlignment="1">
      <alignment horizontal="right" vertical="center"/>
    </xf>
    <xf numFmtId="181" fontId="25" fillId="0" borderId="34" xfId="0" applyNumberFormat="1" applyFont="1" applyBorder="1" applyAlignment="1">
      <alignment horizontal="right" vertical="center"/>
    </xf>
    <xf numFmtId="0" fontId="25" fillId="0" borderId="16" xfId="0" applyFont="1" applyBorder="1" applyAlignment="1">
      <alignment horizontal="right" vertical="center"/>
    </xf>
    <xf numFmtId="0" fontId="25" fillId="0" borderId="17" xfId="0" applyFont="1" applyBorder="1" applyAlignment="1">
      <alignment horizontal="right" vertical="center"/>
    </xf>
    <xf numFmtId="0" fontId="25" fillId="0" borderId="15" xfId="0" applyFont="1" applyBorder="1" applyAlignment="1">
      <alignment horizontal="right" vertical="center"/>
    </xf>
    <xf numFmtId="0" fontId="25" fillId="0" borderId="19" xfId="0" applyFont="1" applyBorder="1" applyAlignment="1">
      <alignment horizontal="right" vertical="center"/>
    </xf>
    <xf numFmtId="0" fontId="33" fillId="24" borderId="15" xfId="0" applyFont="1" applyFill="1" applyBorder="1" applyAlignment="1">
      <alignment horizontal="right" vertical="center"/>
    </xf>
    <xf numFmtId="0" fontId="33" fillId="24" borderId="19" xfId="0" applyFont="1" applyFill="1" applyBorder="1" applyAlignment="1">
      <alignment horizontal="right" vertical="center"/>
    </xf>
    <xf numFmtId="0" fontId="33" fillId="0" borderId="15" xfId="0" applyFont="1" applyBorder="1" applyAlignment="1">
      <alignment horizontal="right" vertical="center"/>
    </xf>
    <xf numFmtId="0" fontId="33" fillId="0" borderId="19" xfId="30" applyFont="1" applyBorder="1" applyAlignment="1">
      <alignment horizontal="right" vertical="center"/>
    </xf>
    <xf numFmtId="0" fontId="25" fillId="0" borderId="36" xfId="0" applyFont="1" applyBorder="1" applyAlignment="1">
      <alignment horizontal="right" vertical="center"/>
    </xf>
    <xf numFmtId="0" fontId="33" fillId="0" borderId="36" xfId="0" applyFont="1" applyBorder="1" applyAlignment="1">
      <alignment horizontal="right" vertical="center"/>
    </xf>
    <xf numFmtId="0" fontId="33" fillId="0" borderId="37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0" fontId="2" fillId="0" borderId="44" xfId="0" applyFont="1" applyBorder="1" applyAlignment="1">
      <alignment horizontal="right" vertical="center"/>
    </xf>
    <xf numFmtId="179" fontId="29" fillId="0" borderId="15" xfId="0" applyNumberFormat="1" applyFont="1" applyBorder="1" applyAlignment="1">
      <alignment horizontal="right" vertical="center"/>
    </xf>
    <xf numFmtId="0" fontId="41" fillId="0" borderId="0" xfId="0" applyFont="1" applyFill="1"/>
    <xf numFmtId="0" fontId="42" fillId="0" borderId="28" xfId="29" applyFont="1" applyBorder="1" applyAlignment="1">
      <alignment horizontal="center" vertical="center"/>
    </xf>
    <xf numFmtId="0" fontId="42" fillId="0" borderId="12" xfId="29" applyFont="1" applyBorder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0" borderId="18" xfId="29" applyFont="1" applyBorder="1">
      <alignment vertical="center"/>
    </xf>
    <xf numFmtId="0" fontId="42" fillId="0" borderId="15" xfId="29" applyFont="1" applyBorder="1" applyAlignment="1">
      <alignment horizontal="center" vertical="center"/>
    </xf>
    <xf numFmtId="183" fontId="42" fillId="0" borderId="15" xfId="29" applyNumberFormat="1" applyFont="1" applyBorder="1">
      <alignment vertical="center"/>
    </xf>
    <xf numFmtId="0" fontId="43" fillId="0" borderId="19" xfId="0" applyFont="1" applyBorder="1" applyAlignment="1">
      <alignment vertical="center"/>
    </xf>
    <xf numFmtId="183" fontId="43" fillId="0" borderId="19" xfId="0" applyNumberFormat="1" applyFont="1" applyBorder="1" applyAlignment="1">
      <alignment horizontal="right" vertical="center"/>
    </xf>
    <xf numFmtId="183" fontId="42" fillId="0" borderId="19" xfId="0" applyNumberFormat="1" applyFont="1" applyFill="1" applyBorder="1" applyAlignment="1">
      <alignment horizontal="right" vertical="center"/>
    </xf>
    <xf numFmtId="0" fontId="42" fillId="28" borderId="18" xfId="29" applyFont="1" applyFill="1" applyBorder="1">
      <alignment vertical="center"/>
    </xf>
    <xf numFmtId="0" fontId="42" fillId="28" borderId="15" xfId="29" applyFont="1" applyFill="1" applyBorder="1" applyAlignment="1">
      <alignment horizontal="center" vertical="center"/>
    </xf>
    <xf numFmtId="183" fontId="42" fillId="28" borderId="15" xfId="29" applyNumberFormat="1" applyFont="1" applyFill="1" applyBorder="1">
      <alignment vertical="center"/>
    </xf>
    <xf numFmtId="0" fontId="42" fillId="28" borderId="19" xfId="0" applyFont="1" applyFill="1" applyBorder="1" applyAlignment="1">
      <alignment vertical="center"/>
    </xf>
    <xf numFmtId="183" fontId="42" fillId="28" borderId="19" xfId="0" applyNumberFormat="1" applyFont="1" applyFill="1" applyBorder="1" applyAlignment="1">
      <alignment horizontal="right" vertical="center"/>
    </xf>
    <xf numFmtId="0" fontId="42" fillId="28" borderId="46" xfId="29" applyFont="1" applyFill="1" applyBorder="1">
      <alignment vertical="center"/>
    </xf>
    <xf numFmtId="0" fontId="42" fillId="28" borderId="45" xfId="29" applyFont="1" applyFill="1" applyBorder="1" applyAlignment="1">
      <alignment horizontal="center" vertical="center"/>
    </xf>
    <xf numFmtId="0" fontId="42" fillId="28" borderId="45" xfId="29" applyFont="1" applyFill="1" applyBorder="1">
      <alignment vertical="center"/>
    </xf>
    <xf numFmtId="0" fontId="42" fillId="28" borderId="44" xfId="0" applyFont="1" applyFill="1" applyBorder="1" applyAlignment="1">
      <alignment vertical="center"/>
    </xf>
    <xf numFmtId="0" fontId="42" fillId="0" borderId="44" xfId="0" applyFont="1" applyFill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32" fillId="25" borderId="0" xfId="0" applyFont="1" applyFill="1" applyBorder="1" applyAlignment="1">
      <alignment horizontal="center" vertical="center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29" xfId="0" applyFont="1" applyFill="1" applyBorder="1" applyAlignment="1">
      <alignment horizontal="center" vertical="center" wrapText="1"/>
    </xf>
    <xf numFmtId="0" fontId="29" fillId="24" borderId="11" xfId="0" applyFont="1" applyFill="1" applyBorder="1" applyAlignment="1">
      <alignment horizontal="center" vertical="center" wrapText="1"/>
    </xf>
    <xf numFmtId="0" fontId="29" fillId="24" borderId="35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/>
    </xf>
    <xf numFmtId="0" fontId="29" fillId="24" borderId="41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29" fillId="24" borderId="42" xfId="0" applyFont="1" applyFill="1" applyBorder="1" applyAlignment="1">
      <alignment horizontal="center" vertical="center" wrapText="1"/>
    </xf>
    <xf numFmtId="0" fontId="29" fillId="24" borderId="21" xfId="0" applyFont="1" applyFill="1" applyBorder="1" applyAlignment="1">
      <alignment horizontal="center" vertical="center" wrapText="1"/>
    </xf>
    <xf numFmtId="0" fontId="29" fillId="24" borderId="20" xfId="0" applyFont="1" applyFill="1" applyBorder="1" applyAlignment="1">
      <alignment horizontal="center" vertical="center" wrapText="1"/>
    </xf>
    <xf numFmtId="0" fontId="29" fillId="24" borderId="43" xfId="0" applyFont="1" applyFill="1" applyBorder="1" applyAlignment="1">
      <alignment horizontal="center" vertical="center"/>
    </xf>
    <xf numFmtId="0" fontId="29" fillId="24" borderId="42" xfId="0" applyFont="1" applyFill="1" applyBorder="1" applyAlignment="1">
      <alignment horizontal="center" vertical="center"/>
    </xf>
    <xf numFmtId="0" fontId="29" fillId="24" borderId="21" xfId="0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3" fillId="0" borderId="14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right"/>
    </xf>
    <xf numFmtId="0" fontId="33" fillId="0" borderId="3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6" fillId="0" borderId="35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49" fontId="35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49" fontId="29" fillId="0" borderId="14" xfId="0" applyNumberFormat="1" applyFont="1" applyBorder="1" applyAlignment="1">
      <alignment horizontal="center" vertical="center" wrapText="1"/>
    </xf>
    <xf numFmtId="49" fontId="29" fillId="0" borderId="29" xfId="0" applyNumberFormat="1" applyFont="1" applyBorder="1" applyAlignment="1">
      <alignment horizontal="center" vertical="center" wrapText="1"/>
    </xf>
    <xf numFmtId="49" fontId="29" fillId="0" borderId="17" xfId="0" applyNumberFormat="1" applyFont="1" applyBorder="1" applyAlignment="1">
      <alignment horizontal="center" vertical="center" wrapText="1"/>
    </xf>
    <xf numFmtId="49" fontId="29" fillId="0" borderId="34" xfId="0" applyNumberFormat="1" applyFont="1" applyBorder="1" applyAlignment="1">
      <alignment horizontal="center" vertical="center" wrapText="1"/>
    </xf>
    <xf numFmtId="49" fontId="29" fillId="0" borderId="38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40" fillId="0" borderId="35" xfId="29" applyFont="1" applyBorder="1" applyAlignment="1">
      <alignment horizontal="center" vertical="center"/>
    </xf>
    <xf numFmtId="0" fontId="25" fillId="24" borderId="11" xfId="0" applyFont="1" applyFill="1" applyBorder="1" applyAlignment="1">
      <alignment horizontal="center" vertical="center" wrapText="1"/>
    </xf>
    <xf numFmtId="0" fontId="25" fillId="24" borderId="21" xfId="0" applyFont="1" applyFill="1" applyBorder="1" applyAlignment="1">
      <alignment horizontal="center" vertical="center" wrapText="1"/>
    </xf>
  </cellXfs>
  <cellStyles count="51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差_Sheet2" xfId="25"/>
    <cellStyle name="差_Sheet2_1" xfId="26"/>
    <cellStyle name="常规" xfId="0" builtinId="0"/>
    <cellStyle name="常规 2" xfId="27"/>
    <cellStyle name="常规 2 2" xfId="28"/>
    <cellStyle name="常规 3" xfId="29"/>
    <cellStyle name="常规_370600机动车五报表201122" xfId="30"/>
    <cellStyle name="常规_三组表格汇总_Book1" xfId="31"/>
    <cellStyle name="好" xfId="32" builtinId="26" customBuiltin="1"/>
    <cellStyle name="好_Sheet2" xfId="33"/>
    <cellStyle name="好_Sheet2_1" xfId="34"/>
    <cellStyle name="汇总" xfId="35" builtinId="25" customBuiltin="1"/>
    <cellStyle name="计算" xfId="36" builtinId="22" customBuiltin="1"/>
    <cellStyle name="检查单元格" xfId="37" builtinId="23" customBuiltin="1"/>
    <cellStyle name="解释性文本" xfId="38" builtinId="53" customBuiltin="1"/>
    <cellStyle name="警告文本" xfId="39" builtinId="11" customBuiltin="1"/>
    <cellStyle name="链接单元格" xfId="40" builtinId="24" customBuiltin="1"/>
    <cellStyle name="强调文字颜色 1" xfId="41" builtinId="29" customBuiltin="1"/>
    <cellStyle name="强调文字颜色 2" xfId="42" builtinId="33" customBuiltin="1"/>
    <cellStyle name="强调文字颜色 3" xfId="43" builtinId="37" customBuiltin="1"/>
    <cellStyle name="强调文字颜色 4" xfId="44" builtinId="41" customBuiltin="1"/>
    <cellStyle name="强调文字颜色 5" xfId="45" builtinId="45" customBuiltin="1"/>
    <cellStyle name="强调文字颜色 6" xfId="46" builtinId="49" customBuiltin="1"/>
    <cellStyle name="适中" xfId="47" builtinId="28" customBuiltin="1"/>
    <cellStyle name="输出" xfId="48" builtinId="21" customBuiltin="1"/>
    <cellStyle name="输入" xfId="49" builtinId="20" customBuiltin="1"/>
    <cellStyle name="注释" xfId="50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showGridLines="0" showZeros="0" workbookViewId="0">
      <selection activeCell="L12" sqref="L12"/>
    </sheetView>
  </sheetViews>
  <sheetFormatPr defaultRowHeight="11.25"/>
  <cols>
    <col min="1" max="1" width="10.625" style="11" customWidth="1"/>
    <col min="2" max="2" width="8.5" style="11" customWidth="1"/>
    <col min="3" max="8" width="8.875" style="11" customWidth="1"/>
    <col min="9" max="9" width="0.25" style="11" customWidth="1"/>
    <col min="10" max="10" width="9" style="11" hidden="1" customWidth="1"/>
    <col min="11" max="16384" width="9" style="11"/>
  </cols>
  <sheetData>
    <row r="1" spans="1:11" ht="21" customHeight="1">
      <c r="A1" s="204" t="s">
        <v>103</v>
      </c>
      <c r="B1" s="204"/>
      <c r="C1" s="204"/>
      <c r="D1" s="204"/>
      <c r="E1" s="204"/>
      <c r="F1" s="204"/>
      <c r="G1" s="204"/>
      <c r="H1" s="204"/>
      <c r="I1" s="15"/>
    </row>
    <row r="2" spans="1:11" ht="15" customHeight="1">
      <c r="A2" s="205" t="s">
        <v>32</v>
      </c>
      <c r="B2" s="207" t="s">
        <v>33</v>
      </c>
      <c r="C2" s="209"/>
      <c r="D2" s="209"/>
      <c r="E2" s="210"/>
      <c r="F2" s="256" t="s">
        <v>182</v>
      </c>
      <c r="G2" s="16"/>
      <c r="H2" s="16"/>
      <c r="I2" s="15"/>
    </row>
    <row r="3" spans="1:11" ht="24.75" customHeight="1">
      <c r="A3" s="206"/>
      <c r="B3" s="208"/>
      <c r="C3" s="17" t="s">
        <v>43</v>
      </c>
      <c r="D3" s="17" t="s">
        <v>35</v>
      </c>
      <c r="E3" s="17" t="s">
        <v>36</v>
      </c>
      <c r="F3" s="208"/>
      <c r="G3" s="17" t="s">
        <v>35</v>
      </c>
      <c r="H3" s="18" t="s">
        <v>37</v>
      </c>
      <c r="I3" s="15"/>
      <c r="K3" s="12"/>
    </row>
    <row r="4" spans="1:11" ht="15" customHeight="1">
      <c r="A4" s="19">
        <v>1949</v>
      </c>
      <c r="B4" s="20">
        <v>17.3</v>
      </c>
      <c r="C4" s="21"/>
      <c r="D4" s="21">
        <v>11.8</v>
      </c>
      <c r="E4" s="21">
        <v>5.5</v>
      </c>
      <c r="F4" s="22">
        <v>1725</v>
      </c>
      <c r="G4" s="23">
        <v>1725</v>
      </c>
      <c r="H4" s="24"/>
      <c r="I4" s="15"/>
    </row>
    <row r="5" spans="1:11" ht="15" customHeight="1">
      <c r="A5" s="25">
        <v>1952</v>
      </c>
      <c r="B5" s="20">
        <v>61.3</v>
      </c>
      <c r="C5" s="20"/>
      <c r="D5" s="20">
        <v>51.7</v>
      </c>
      <c r="E5" s="20">
        <v>9.6</v>
      </c>
      <c r="F5" s="22">
        <v>4588</v>
      </c>
      <c r="G5" s="22">
        <v>4588</v>
      </c>
      <c r="H5" s="26"/>
      <c r="I5" s="15"/>
    </row>
    <row r="6" spans="1:11" ht="15" customHeight="1">
      <c r="A6" s="25">
        <v>1955</v>
      </c>
      <c r="B6" s="20">
        <v>137.80000000000001</v>
      </c>
      <c r="C6" s="20"/>
      <c r="D6" s="20">
        <v>126.1</v>
      </c>
      <c r="E6" s="20">
        <v>11.7</v>
      </c>
      <c r="F6" s="22">
        <v>10532</v>
      </c>
      <c r="G6" s="22">
        <v>10532</v>
      </c>
      <c r="H6" s="26"/>
      <c r="I6" s="15"/>
    </row>
    <row r="7" spans="1:11" ht="15" customHeight="1">
      <c r="A7" s="25">
        <v>1957</v>
      </c>
      <c r="B7" s="20">
        <v>208.7</v>
      </c>
      <c r="C7" s="20"/>
      <c r="D7" s="20">
        <v>184</v>
      </c>
      <c r="E7" s="20">
        <v>24.7</v>
      </c>
      <c r="F7" s="22">
        <v>11335</v>
      </c>
      <c r="G7" s="22">
        <v>11335</v>
      </c>
      <c r="H7" s="26"/>
      <c r="I7" s="15"/>
    </row>
    <row r="8" spans="1:11" ht="15" customHeight="1">
      <c r="A8" s="25">
        <v>1962</v>
      </c>
      <c r="B8" s="27">
        <v>289.39999999999998</v>
      </c>
      <c r="C8" s="20"/>
      <c r="D8" s="20">
        <v>205.9</v>
      </c>
      <c r="E8" s="20">
        <v>83.5</v>
      </c>
      <c r="F8" s="22">
        <v>17048</v>
      </c>
      <c r="G8" s="22">
        <v>17048</v>
      </c>
      <c r="H8" s="26"/>
      <c r="I8" s="15"/>
    </row>
    <row r="9" spans="1:11" ht="15" customHeight="1">
      <c r="A9" s="25">
        <v>1965</v>
      </c>
      <c r="B9" s="27">
        <v>434.5</v>
      </c>
      <c r="C9" s="20">
        <v>90.6</v>
      </c>
      <c r="D9" s="20">
        <v>314.60000000000002</v>
      </c>
      <c r="E9" s="20">
        <v>29.3</v>
      </c>
      <c r="F9" s="22">
        <v>16409</v>
      </c>
      <c r="G9" s="22">
        <v>16409</v>
      </c>
      <c r="H9" s="26"/>
      <c r="I9" s="15"/>
    </row>
    <row r="10" spans="1:11" ht="15" customHeight="1">
      <c r="A10" s="25">
        <v>1970</v>
      </c>
      <c r="B10" s="27">
        <v>609.70000000000005</v>
      </c>
      <c r="C10" s="27">
        <v>85.8</v>
      </c>
      <c r="D10" s="20">
        <v>482</v>
      </c>
      <c r="E10" s="20">
        <v>41.9</v>
      </c>
      <c r="F10" s="22">
        <v>25020</v>
      </c>
      <c r="G10" s="22">
        <v>25020</v>
      </c>
      <c r="H10" s="26"/>
      <c r="I10" s="15"/>
    </row>
    <row r="11" spans="1:11" ht="15" customHeight="1">
      <c r="A11" s="25">
        <v>1975</v>
      </c>
      <c r="B11" s="20">
        <v>880.4</v>
      </c>
      <c r="C11" s="27">
        <v>106.1</v>
      </c>
      <c r="D11" s="20">
        <v>720.8</v>
      </c>
      <c r="E11" s="20">
        <v>53.5</v>
      </c>
      <c r="F11" s="22">
        <v>38052</v>
      </c>
      <c r="G11" s="22">
        <v>38052</v>
      </c>
      <c r="H11" s="26"/>
      <c r="I11" s="15"/>
    </row>
    <row r="12" spans="1:11" ht="15" customHeight="1">
      <c r="A12" s="25">
        <v>1976</v>
      </c>
      <c r="B12" s="20">
        <v>942</v>
      </c>
      <c r="C12" s="27">
        <v>128.30000000000001</v>
      </c>
      <c r="D12" s="20">
        <v>752.4</v>
      </c>
      <c r="E12" s="20">
        <v>61.3</v>
      </c>
      <c r="F12" s="22">
        <v>40051</v>
      </c>
      <c r="G12" s="22">
        <v>40051</v>
      </c>
      <c r="H12" s="26"/>
      <c r="I12" s="15"/>
    </row>
    <row r="13" spans="1:11" ht="15" customHeight="1">
      <c r="A13" s="25">
        <v>1977</v>
      </c>
      <c r="B13" s="20">
        <v>992.6</v>
      </c>
      <c r="C13" s="27">
        <v>123.9</v>
      </c>
      <c r="D13" s="20">
        <v>807.7</v>
      </c>
      <c r="E13" s="20">
        <v>61</v>
      </c>
      <c r="F13" s="22">
        <v>43323</v>
      </c>
      <c r="G13" s="22">
        <v>43323</v>
      </c>
      <c r="H13" s="26"/>
      <c r="I13" s="15"/>
    </row>
    <row r="14" spans="1:11" ht="15" customHeight="1">
      <c r="A14" s="25">
        <v>1978</v>
      </c>
      <c r="B14" s="20">
        <v>1076.4000000000001</v>
      </c>
      <c r="C14" s="27">
        <v>130.1</v>
      </c>
      <c r="D14" s="20">
        <v>883.1</v>
      </c>
      <c r="E14" s="20">
        <v>63.2</v>
      </c>
      <c r="F14" s="22">
        <v>46746</v>
      </c>
      <c r="G14" s="22">
        <v>46746</v>
      </c>
      <c r="H14" s="26"/>
      <c r="I14" s="15"/>
    </row>
    <row r="15" spans="1:11" ht="15" customHeight="1">
      <c r="A15" s="25">
        <v>1979</v>
      </c>
      <c r="B15" s="27">
        <v>1171.2</v>
      </c>
      <c r="C15" s="27">
        <v>143.4</v>
      </c>
      <c r="D15" s="20">
        <v>951.9</v>
      </c>
      <c r="E15" s="20">
        <v>75.900000000000006</v>
      </c>
      <c r="F15" s="22">
        <v>48806</v>
      </c>
      <c r="G15" s="22">
        <v>48806</v>
      </c>
      <c r="H15" s="26"/>
      <c r="I15" s="15"/>
    </row>
    <row r="16" spans="1:11" ht="15" customHeight="1">
      <c r="A16" s="25">
        <v>1980</v>
      </c>
      <c r="B16" s="27">
        <v>1248.3</v>
      </c>
      <c r="C16" s="27">
        <v>159.5</v>
      </c>
      <c r="D16" s="20">
        <v>1012.2</v>
      </c>
      <c r="E16" s="20">
        <v>76.599999999999994</v>
      </c>
      <c r="F16" s="22">
        <v>50598</v>
      </c>
      <c r="G16" s="22">
        <v>50598</v>
      </c>
      <c r="H16" s="26"/>
      <c r="I16" s="15"/>
    </row>
    <row r="17" spans="1:9" ht="15" customHeight="1">
      <c r="A17" s="25">
        <v>1981</v>
      </c>
      <c r="B17" s="27">
        <v>1312.7</v>
      </c>
      <c r="C17" s="27">
        <v>171.8</v>
      </c>
      <c r="D17" s="20">
        <v>1051.8</v>
      </c>
      <c r="E17" s="20">
        <v>89.1</v>
      </c>
      <c r="F17" s="22">
        <v>52322</v>
      </c>
      <c r="G17" s="22">
        <v>52322</v>
      </c>
      <c r="H17" s="26"/>
      <c r="I17" s="15"/>
    </row>
    <row r="18" spans="1:9" ht="15" customHeight="1">
      <c r="A18" s="25">
        <v>1982</v>
      </c>
      <c r="B18" s="20">
        <v>1469.2</v>
      </c>
      <c r="C18" s="27">
        <v>180.6</v>
      </c>
      <c r="D18" s="20">
        <v>1189.3</v>
      </c>
      <c r="E18" s="20">
        <v>99.3</v>
      </c>
      <c r="F18" s="22">
        <v>60054</v>
      </c>
      <c r="G18" s="22">
        <v>60054</v>
      </c>
      <c r="H18" s="26"/>
      <c r="I18" s="15"/>
    </row>
    <row r="19" spans="1:9" ht="15" customHeight="1">
      <c r="A19" s="25">
        <v>1983</v>
      </c>
      <c r="B19" s="20">
        <v>1642.4</v>
      </c>
      <c r="C19" s="27">
        <v>193.5</v>
      </c>
      <c r="D19" s="20">
        <v>1343.9</v>
      </c>
      <c r="E19" s="20">
        <v>105</v>
      </c>
      <c r="F19" s="22">
        <v>68175</v>
      </c>
      <c r="G19" s="22">
        <v>68175</v>
      </c>
      <c r="H19" s="26"/>
      <c r="I19" s="15"/>
    </row>
    <row r="20" spans="1:9" ht="15" customHeight="1">
      <c r="A20" s="25">
        <v>1984</v>
      </c>
      <c r="B20" s="20">
        <v>1935.1</v>
      </c>
      <c r="C20" s="27">
        <v>212.6</v>
      </c>
      <c r="D20" s="20">
        <v>1612</v>
      </c>
      <c r="E20" s="20">
        <v>110.5</v>
      </c>
      <c r="F20" s="22">
        <v>84394</v>
      </c>
      <c r="G20" s="22">
        <v>84394</v>
      </c>
      <c r="H20" s="26"/>
      <c r="I20" s="15"/>
    </row>
    <row r="21" spans="1:9" ht="15" customHeight="1">
      <c r="A21" s="25">
        <v>1985</v>
      </c>
      <c r="B21" s="20">
        <v>2251.1</v>
      </c>
      <c r="C21" s="27">
        <v>221.9</v>
      </c>
      <c r="D21" s="20">
        <v>1891.2</v>
      </c>
      <c r="E21" s="20">
        <v>137.4</v>
      </c>
      <c r="F21" s="22">
        <v>100876</v>
      </c>
      <c r="G21" s="22">
        <v>100876</v>
      </c>
      <c r="H21" s="26"/>
      <c r="I21" s="15"/>
    </row>
    <row r="22" spans="1:9" ht="15" customHeight="1">
      <c r="A22" s="25">
        <v>1986</v>
      </c>
      <c r="B22" s="27">
        <v>2472.9</v>
      </c>
      <c r="C22" s="27">
        <v>242.5</v>
      </c>
      <c r="D22" s="20">
        <v>2076</v>
      </c>
      <c r="E22" s="20">
        <v>153.30000000000001</v>
      </c>
      <c r="F22" s="22">
        <v>114591</v>
      </c>
      <c r="G22" s="22">
        <v>114591</v>
      </c>
      <c r="H22" s="26"/>
      <c r="I22" s="15"/>
    </row>
    <row r="23" spans="1:9" ht="15" customHeight="1">
      <c r="A23" s="25">
        <v>1987</v>
      </c>
      <c r="B23" s="27">
        <v>3038.6</v>
      </c>
      <c r="C23" s="27">
        <v>255.2</v>
      </c>
      <c r="D23" s="20">
        <v>2605.5</v>
      </c>
      <c r="E23" s="20">
        <v>177.9</v>
      </c>
      <c r="F23" s="22">
        <v>160430</v>
      </c>
      <c r="G23" s="22">
        <v>160430</v>
      </c>
      <c r="H23" s="26"/>
      <c r="I23" s="15"/>
    </row>
    <row r="24" spans="1:9" ht="15" customHeight="1">
      <c r="A24" s="25">
        <v>1988</v>
      </c>
      <c r="B24" s="27">
        <v>3199</v>
      </c>
      <c r="C24" s="27">
        <v>284.39999999999998</v>
      </c>
      <c r="D24" s="20">
        <v>2723</v>
      </c>
      <c r="E24" s="20">
        <v>190.6</v>
      </c>
      <c r="F24" s="22">
        <v>173828</v>
      </c>
      <c r="G24" s="22">
        <v>173828</v>
      </c>
      <c r="H24" s="26"/>
      <c r="I24" s="15"/>
    </row>
    <row r="25" spans="1:9" ht="15" customHeight="1">
      <c r="A25" s="25">
        <v>1989</v>
      </c>
      <c r="B25" s="20">
        <v>3112.3</v>
      </c>
      <c r="C25" s="20">
        <v>254.1</v>
      </c>
      <c r="D25" s="20">
        <v>2684.2</v>
      </c>
      <c r="E25" s="20">
        <v>171.5</v>
      </c>
      <c r="F25" s="22">
        <v>186919</v>
      </c>
      <c r="G25" s="22">
        <v>186919</v>
      </c>
      <c r="H25" s="26"/>
      <c r="I25" s="15"/>
    </row>
    <row r="26" spans="1:9" ht="15" customHeight="1">
      <c r="A26" s="25">
        <v>1990</v>
      </c>
      <c r="B26" s="20">
        <v>3326.2</v>
      </c>
      <c r="C26" s="27">
        <v>209.2</v>
      </c>
      <c r="D26" s="20">
        <v>2941.2</v>
      </c>
      <c r="E26" s="20">
        <v>171.4</v>
      </c>
      <c r="F26" s="22">
        <v>200726</v>
      </c>
      <c r="G26" s="22">
        <v>200726</v>
      </c>
      <c r="H26" s="26"/>
      <c r="I26" s="15"/>
    </row>
    <row r="27" spans="1:9" ht="15" customHeight="1">
      <c r="A27" s="25">
        <v>1991</v>
      </c>
      <c r="B27" s="20">
        <v>3519.8</v>
      </c>
      <c r="C27" s="27">
        <v>222.9</v>
      </c>
      <c r="D27" s="20">
        <v>3231.1</v>
      </c>
      <c r="E27" s="20">
        <v>57.6</v>
      </c>
      <c r="F27" s="22">
        <v>209040</v>
      </c>
      <c r="G27" s="22">
        <v>209013</v>
      </c>
      <c r="H27" s="26">
        <v>27</v>
      </c>
      <c r="I27" s="15"/>
    </row>
    <row r="28" spans="1:9" ht="15" customHeight="1">
      <c r="A28" s="25">
        <v>1992</v>
      </c>
      <c r="B28" s="20">
        <v>3727.9</v>
      </c>
      <c r="C28" s="27">
        <v>194.8</v>
      </c>
      <c r="D28" s="20">
        <v>3446.9</v>
      </c>
      <c r="E28" s="20">
        <v>75.8</v>
      </c>
      <c r="F28" s="22">
        <v>231155</v>
      </c>
      <c r="G28" s="22">
        <v>230263</v>
      </c>
      <c r="H28" s="26">
        <v>892</v>
      </c>
      <c r="I28" s="15"/>
    </row>
    <row r="29" spans="1:9" ht="15" customHeight="1">
      <c r="A29" s="25">
        <v>1993</v>
      </c>
      <c r="B29" s="27">
        <v>3785</v>
      </c>
      <c r="C29" s="27">
        <v>235.8</v>
      </c>
      <c r="D29" s="20">
        <v>3424.1</v>
      </c>
      <c r="E29" s="20">
        <v>109.5</v>
      </c>
      <c r="F29" s="22">
        <v>218595</v>
      </c>
      <c r="G29" s="22">
        <v>216924</v>
      </c>
      <c r="H29" s="26">
        <v>1671</v>
      </c>
      <c r="I29" s="15"/>
    </row>
    <row r="30" spans="1:9" ht="15" customHeight="1">
      <c r="A30" s="25">
        <v>1994</v>
      </c>
      <c r="B30" s="27">
        <v>3724.7</v>
      </c>
      <c r="C30" s="27">
        <v>251.7</v>
      </c>
      <c r="D30" s="20">
        <v>3334</v>
      </c>
      <c r="E30" s="20">
        <v>119.8</v>
      </c>
      <c r="F30" s="22">
        <v>220893</v>
      </c>
      <c r="G30" s="22">
        <v>220060</v>
      </c>
      <c r="H30" s="26">
        <v>833</v>
      </c>
      <c r="I30" s="15"/>
    </row>
    <row r="31" spans="1:9" ht="15" customHeight="1">
      <c r="A31" s="25">
        <v>1995</v>
      </c>
      <c r="B31" s="27">
        <v>3612.6</v>
      </c>
      <c r="C31" s="27">
        <v>213.4</v>
      </c>
      <c r="D31" s="20">
        <v>3245.8</v>
      </c>
      <c r="E31" s="20">
        <v>124.9</v>
      </c>
      <c r="F31" s="22">
        <v>234808</v>
      </c>
      <c r="G31" s="22">
        <v>234116</v>
      </c>
      <c r="H31" s="26">
        <v>692</v>
      </c>
      <c r="I31" s="15"/>
    </row>
    <row r="32" spans="1:9" ht="15" customHeight="1">
      <c r="A32" s="25">
        <v>1996</v>
      </c>
      <c r="B32" s="20">
        <v>3861.1</v>
      </c>
      <c r="C32" s="20">
        <v>176</v>
      </c>
      <c r="D32" s="20">
        <v>3500.1</v>
      </c>
      <c r="E32" s="20">
        <v>154.80000000000001</v>
      </c>
      <c r="F32" s="22">
        <v>254398</v>
      </c>
      <c r="G32" s="22">
        <v>234014</v>
      </c>
      <c r="H32" s="26">
        <v>20384</v>
      </c>
      <c r="I32" s="15"/>
    </row>
    <row r="33" spans="1:9" ht="15" customHeight="1">
      <c r="A33" s="25">
        <v>1997</v>
      </c>
      <c r="B33" s="20">
        <v>4088.6</v>
      </c>
      <c r="C33" s="20">
        <v>184.4</v>
      </c>
      <c r="D33" s="20">
        <v>3683.8</v>
      </c>
      <c r="E33" s="20">
        <v>193.1</v>
      </c>
      <c r="F33" s="22">
        <v>296608</v>
      </c>
      <c r="G33" s="22">
        <v>269469</v>
      </c>
      <c r="H33" s="26">
        <v>27139</v>
      </c>
      <c r="I33" s="15"/>
    </row>
    <row r="34" spans="1:9" ht="15" customHeight="1">
      <c r="A34" s="25">
        <v>1998</v>
      </c>
      <c r="B34" s="20">
        <v>4728.5</v>
      </c>
      <c r="C34" s="20">
        <v>184</v>
      </c>
      <c r="D34" s="20">
        <v>4357.2</v>
      </c>
      <c r="E34" s="20">
        <v>159.30000000000001</v>
      </c>
      <c r="F34" s="22">
        <v>349214</v>
      </c>
      <c r="G34" s="22">
        <v>317608</v>
      </c>
      <c r="H34" s="26">
        <v>31606</v>
      </c>
      <c r="I34" s="15"/>
    </row>
    <row r="35" spans="1:9" ht="15" customHeight="1">
      <c r="A35" s="25">
        <v>1999</v>
      </c>
      <c r="B35" s="20">
        <v>5392.3</v>
      </c>
      <c r="C35" s="20">
        <v>208.4</v>
      </c>
      <c r="D35" s="20">
        <v>5031.5</v>
      </c>
      <c r="E35" s="20">
        <v>121.9</v>
      </c>
      <c r="F35" s="22">
        <v>414669</v>
      </c>
      <c r="G35" s="22">
        <v>390355</v>
      </c>
      <c r="H35" s="26">
        <v>24314</v>
      </c>
      <c r="I35" s="15"/>
    </row>
    <row r="36" spans="1:9" ht="15" customHeight="1">
      <c r="A36" s="25">
        <v>2000</v>
      </c>
      <c r="B36" s="27">
        <v>6355.7</v>
      </c>
      <c r="C36" s="20">
        <v>228.2</v>
      </c>
      <c r="D36" s="20">
        <v>5974.4</v>
      </c>
      <c r="E36" s="20">
        <v>119.6</v>
      </c>
      <c r="F36" s="22">
        <v>416285</v>
      </c>
      <c r="G36" s="22">
        <v>406240</v>
      </c>
      <c r="H36" s="26">
        <v>10045</v>
      </c>
      <c r="I36" s="15"/>
    </row>
    <row r="37" spans="1:9" ht="15" customHeight="1">
      <c r="A37" s="25">
        <v>2001</v>
      </c>
      <c r="B37" s="27">
        <v>6841.2</v>
      </c>
      <c r="C37" s="20">
        <v>252.6</v>
      </c>
      <c r="D37" s="20">
        <v>6334</v>
      </c>
      <c r="E37" s="20">
        <v>220.9</v>
      </c>
      <c r="F37" s="22">
        <v>474403</v>
      </c>
      <c r="G37" s="22">
        <v>447960</v>
      </c>
      <c r="H37" s="26">
        <v>26443</v>
      </c>
      <c r="I37" s="15"/>
    </row>
    <row r="38" spans="1:9" ht="15" customHeight="1">
      <c r="A38" s="25">
        <v>2002</v>
      </c>
      <c r="B38" s="27">
        <v>7875.8</v>
      </c>
      <c r="C38" s="20">
        <v>253.4</v>
      </c>
      <c r="D38" s="20">
        <v>7289</v>
      </c>
      <c r="E38" s="20">
        <v>295</v>
      </c>
      <c r="F38" s="22">
        <v>533057</v>
      </c>
      <c r="G38" s="22">
        <v>503806</v>
      </c>
      <c r="H38" s="26">
        <v>29251</v>
      </c>
      <c r="I38" s="15"/>
    </row>
    <row r="39" spans="1:9" ht="15" customHeight="1">
      <c r="A39" s="25">
        <v>2003</v>
      </c>
      <c r="B39" s="20">
        <v>7736.3</v>
      </c>
      <c r="C39" s="20">
        <v>200.7</v>
      </c>
      <c r="D39" s="20">
        <v>7211</v>
      </c>
      <c r="E39" s="20">
        <v>287</v>
      </c>
      <c r="F39" s="22">
        <v>533373</v>
      </c>
      <c r="G39" s="22">
        <v>502253</v>
      </c>
      <c r="H39" s="26">
        <v>31120</v>
      </c>
      <c r="I39" s="15"/>
    </row>
    <row r="40" spans="1:9" ht="15" customHeight="1">
      <c r="A40" s="25">
        <v>2004</v>
      </c>
      <c r="B40" s="20">
        <v>8733.5</v>
      </c>
      <c r="C40" s="20">
        <v>231.3</v>
      </c>
      <c r="D40" s="20">
        <v>8194</v>
      </c>
      <c r="E40" s="20">
        <v>257</v>
      </c>
      <c r="F40" s="22">
        <v>595876</v>
      </c>
      <c r="G40" s="22">
        <v>567915</v>
      </c>
      <c r="H40" s="26">
        <v>27961</v>
      </c>
      <c r="I40" s="15"/>
    </row>
    <row r="41" spans="1:9" ht="15" customHeight="1">
      <c r="A41" s="25">
        <v>2005</v>
      </c>
      <c r="B41" s="20">
        <v>9315</v>
      </c>
      <c r="C41" s="20">
        <v>246.8</v>
      </c>
      <c r="D41" s="20">
        <v>8759</v>
      </c>
      <c r="E41" s="20">
        <v>250</v>
      </c>
      <c r="F41" s="22">
        <v>606038</v>
      </c>
      <c r="G41" s="22">
        <v>578409</v>
      </c>
      <c r="H41" s="26">
        <v>27629</v>
      </c>
      <c r="I41" s="15"/>
    </row>
    <row r="42" spans="1:9" ht="15" customHeight="1">
      <c r="A42" s="25">
        <v>2006</v>
      </c>
      <c r="B42" s="20">
        <v>9797.6</v>
      </c>
      <c r="C42" s="20">
        <v>305.39999999999998</v>
      </c>
      <c r="D42" s="20">
        <v>9142</v>
      </c>
      <c r="E42" s="20">
        <v>277</v>
      </c>
      <c r="F42" s="22">
        <v>625094</v>
      </c>
      <c r="G42" s="22">
        <v>597767</v>
      </c>
      <c r="H42" s="26">
        <v>27327</v>
      </c>
      <c r="I42" s="15">
        <v>39713</v>
      </c>
    </row>
    <row r="43" spans="1:9" ht="15" customHeight="1">
      <c r="A43" s="25">
        <v>2007</v>
      </c>
      <c r="B43" s="27">
        <v>11233.1</v>
      </c>
      <c r="C43" s="20">
        <v>339.4</v>
      </c>
      <c r="D43" s="20">
        <v>10455</v>
      </c>
      <c r="E43" s="20">
        <v>352</v>
      </c>
      <c r="F43" s="22">
        <v>734983</v>
      </c>
      <c r="G43" s="22">
        <v>695270</v>
      </c>
      <c r="H43" s="26">
        <v>39713</v>
      </c>
      <c r="I43" s="15">
        <v>38734</v>
      </c>
    </row>
    <row r="44" spans="1:9" ht="15" customHeight="1">
      <c r="A44" s="25">
        <v>2008</v>
      </c>
      <c r="B44" s="27">
        <v>12965.2</v>
      </c>
      <c r="C44" s="20">
        <v>363.8</v>
      </c>
      <c r="D44" s="20">
        <v>29068</v>
      </c>
      <c r="E44" s="20">
        <v>367</v>
      </c>
      <c r="F44" s="22">
        <v>1154156</v>
      </c>
      <c r="G44" s="22">
        <v>1115422</v>
      </c>
      <c r="H44" s="26">
        <v>38734</v>
      </c>
      <c r="I44" s="15">
        <v>48109</v>
      </c>
    </row>
    <row r="45" spans="1:9" ht="15" customHeight="1">
      <c r="A45" s="25">
        <v>2009</v>
      </c>
      <c r="B45" s="27">
        <v>31243.7</v>
      </c>
      <c r="C45" s="20">
        <v>339.5</v>
      </c>
      <c r="D45" s="20">
        <v>30333</v>
      </c>
      <c r="E45" s="20">
        <v>458</v>
      </c>
      <c r="F45" s="22">
        <v>1203319</v>
      </c>
      <c r="G45" s="22">
        <v>1155210</v>
      </c>
      <c r="H45" s="26">
        <v>48109</v>
      </c>
      <c r="I45" s="15"/>
    </row>
    <row r="46" spans="1:9" ht="15" customHeight="1">
      <c r="A46" s="25">
        <v>2010</v>
      </c>
      <c r="B46" s="20">
        <v>33612.800000000003</v>
      </c>
      <c r="C46" s="20">
        <v>374.2</v>
      </c>
      <c r="D46" s="20">
        <v>32598</v>
      </c>
      <c r="E46" s="20">
        <v>507</v>
      </c>
      <c r="F46" s="22">
        <v>1237867</v>
      </c>
      <c r="G46" s="22">
        <v>1180484</v>
      </c>
      <c r="H46" s="26">
        <v>57383</v>
      </c>
      <c r="I46" s="15"/>
    </row>
    <row r="47" spans="1:9" ht="15" customHeight="1">
      <c r="A47" s="25">
        <v>2011</v>
      </c>
      <c r="B47" s="20">
        <v>33875.300000000003</v>
      </c>
      <c r="C47" s="20">
        <v>409.2</v>
      </c>
      <c r="D47" s="20">
        <v>32753</v>
      </c>
      <c r="E47" s="20">
        <v>579</v>
      </c>
      <c r="F47" s="22">
        <v>1295668</v>
      </c>
      <c r="G47" s="22">
        <v>1232067</v>
      </c>
      <c r="H47" s="26">
        <v>63601</v>
      </c>
      <c r="I47" s="15"/>
    </row>
    <row r="48" spans="1:9" ht="15" customHeight="1">
      <c r="A48" s="25">
        <v>2012</v>
      </c>
      <c r="B48" s="20">
        <v>35896.800000000003</v>
      </c>
      <c r="C48" s="20">
        <v>442.2</v>
      </c>
      <c r="D48" s="20">
        <v>34656</v>
      </c>
      <c r="E48" s="20">
        <v>640</v>
      </c>
      <c r="F48" s="22">
        <v>1368539</v>
      </c>
      <c r="G48" s="22">
        <v>1305539</v>
      </c>
      <c r="H48" s="26">
        <v>63000</v>
      </c>
      <c r="I48" s="15"/>
    </row>
    <row r="49" spans="1:9" ht="15" customHeight="1">
      <c r="A49" s="25" t="s">
        <v>38</v>
      </c>
      <c r="B49" s="20">
        <v>7576.2</v>
      </c>
      <c r="C49" s="20">
        <v>463.5</v>
      </c>
      <c r="D49" s="20">
        <v>6238</v>
      </c>
      <c r="E49" s="20">
        <v>704</v>
      </c>
      <c r="F49" s="22">
        <v>545315</v>
      </c>
      <c r="G49" s="22">
        <v>483877</v>
      </c>
      <c r="H49" s="26">
        <v>61438</v>
      </c>
      <c r="I49" s="15"/>
    </row>
    <row r="50" spans="1:9" ht="15" customHeight="1">
      <c r="A50" s="148" t="s">
        <v>163</v>
      </c>
      <c r="B50" s="149">
        <v>7972.1</v>
      </c>
      <c r="C50" s="150">
        <v>438</v>
      </c>
      <c r="D50" s="150">
        <v>6704</v>
      </c>
      <c r="E50" s="150">
        <v>626</v>
      </c>
      <c r="F50" s="151">
        <v>590516</v>
      </c>
      <c r="G50" s="151">
        <v>528923</v>
      </c>
      <c r="H50" s="152">
        <v>61593</v>
      </c>
      <c r="I50" s="15"/>
    </row>
    <row r="51" spans="1:9" ht="15" customHeight="1">
      <c r="A51" s="124" t="s">
        <v>116</v>
      </c>
      <c r="B51" s="125">
        <v>6285.88</v>
      </c>
      <c r="C51" s="125">
        <v>627.04</v>
      </c>
      <c r="D51" s="125">
        <v>4822</v>
      </c>
      <c r="E51" s="125">
        <v>640</v>
      </c>
      <c r="F51" s="126">
        <f>G51+H51</f>
        <v>526046</v>
      </c>
      <c r="G51" s="126">
        <v>463277</v>
      </c>
      <c r="H51" s="127">
        <v>62769</v>
      </c>
      <c r="I51" s="15"/>
    </row>
    <row r="52" spans="1:9" ht="15" customHeight="1">
      <c r="A52" s="75">
        <v>2016</v>
      </c>
      <c r="B52" s="76">
        <v>6609.07</v>
      </c>
      <c r="C52" s="76">
        <v>701.7</v>
      </c>
      <c r="D52" s="76">
        <v>5019</v>
      </c>
      <c r="E52" s="76">
        <v>651.34</v>
      </c>
      <c r="F52" s="77">
        <v>530826</v>
      </c>
      <c r="G52" s="77">
        <v>463289</v>
      </c>
      <c r="H52" s="78">
        <v>67537</v>
      </c>
      <c r="I52" s="15"/>
    </row>
    <row r="53" spans="1:9" s="13" customFormat="1" ht="75" customHeight="1">
      <c r="A53" s="202" t="s">
        <v>164</v>
      </c>
      <c r="B53" s="203"/>
      <c r="C53" s="203"/>
      <c r="D53" s="203"/>
      <c r="E53" s="203"/>
      <c r="F53" s="203"/>
      <c r="G53" s="203"/>
      <c r="H53" s="203"/>
      <c r="I53" s="28"/>
    </row>
  </sheetData>
  <mergeCells count="6">
    <mergeCell ref="A53:H53"/>
    <mergeCell ref="A1:H1"/>
    <mergeCell ref="A2:A3"/>
    <mergeCell ref="B2:B3"/>
    <mergeCell ref="C2:E2"/>
    <mergeCell ref="F2:F3"/>
  </mergeCells>
  <phoneticPr fontId="2" type="noConversion"/>
  <pageMargins left="0.74791666666666667" right="0.70833333333333337" top="0.82638888888888884" bottom="0.82638888888888884" header="0" footer="0"/>
  <pageSetup paperSize="9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E70"/>
  <sheetViews>
    <sheetView topLeftCell="A4" workbookViewId="0">
      <selection activeCell="D14" sqref="D14"/>
    </sheetView>
  </sheetViews>
  <sheetFormatPr defaultRowHeight="14.25"/>
  <cols>
    <col min="1" max="1" width="26.625" style="1" customWidth="1"/>
    <col min="2" max="2" width="13" style="1" customWidth="1"/>
    <col min="3" max="4" width="12.25" style="1" customWidth="1"/>
    <col min="5" max="16384" width="9" style="1"/>
  </cols>
  <sheetData>
    <row r="1" spans="1:5" s="6" customFormat="1" ht="27.75" customHeight="1">
      <c r="A1" s="247" t="s">
        <v>149</v>
      </c>
      <c r="B1" s="248"/>
      <c r="C1" s="248"/>
      <c r="D1" s="248"/>
      <c r="E1" s="66"/>
    </row>
    <row r="2" spans="1:5" s="3" customFormat="1" ht="18.75" customHeight="1">
      <c r="A2" s="58"/>
      <c r="B2" s="254"/>
      <c r="C2" s="254"/>
      <c r="D2" s="58"/>
      <c r="E2" s="72" t="s">
        <v>24</v>
      </c>
    </row>
    <row r="3" spans="1:5" s="3" customFormat="1" ht="15" customHeight="1">
      <c r="A3" s="249" t="s">
        <v>70</v>
      </c>
      <c r="B3" s="251" t="s">
        <v>22</v>
      </c>
      <c r="C3" s="253" t="s">
        <v>0</v>
      </c>
      <c r="D3" s="253"/>
      <c r="E3" s="244" t="s">
        <v>101</v>
      </c>
    </row>
    <row r="4" spans="1:5" s="3" customFormat="1" ht="41.25" customHeight="1">
      <c r="A4" s="250"/>
      <c r="B4" s="252"/>
      <c r="C4" s="67" t="s">
        <v>23</v>
      </c>
      <c r="D4" s="68" t="s">
        <v>1</v>
      </c>
      <c r="E4" s="245"/>
    </row>
    <row r="5" spans="1:5" s="3" customFormat="1" ht="24.75" customHeight="1">
      <c r="A5" s="73" t="s">
        <v>96</v>
      </c>
      <c r="B5" s="163">
        <v>1786070</v>
      </c>
      <c r="C5" s="163">
        <v>96611</v>
      </c>
      <c r="D5" s="163">
        <v>1688211</v>
      </c>
      <c r="E5" s="164">
        <v>1633970</v>
      </c>
    </row>
    <row r="6" spans="1:5" s="7" customFormat="1" ht="20.100000000000001" customHeight="1">
      <c r="A6" s="69" t="s">
        <v>81</v>
      </c>
      <c r="B6" s="165">
        <v>1396015</v>
      </c>
      <c r="C6" s="165">
        <v>80634</v>
      </c>
      <c r="D6" s="165">
        <v>1314133</v>
      </c>
      <c r="E6" s="166">
        <v>1268005</v>
      </c>
    </row>
    <row r="7" spans="1:5" s="3" customFormat="1" ht="20.100000000000001" customHeight="1">
      <c r="A7" s="69" t="s">
        <v>2</v>
      </c>
      <c r="B7" s="165">
        <v>1253584</v>
      </c>
      <c r="C7" s="165">
        <v>17940</v>
      </c>
      <c r="D7" s="165">
        <v>1234396</v>
      </c>
      <c r="E7" s="166">
        <v>1168735</v>
      </c>
    </row>
    <row r="8" spans="1:5" s="3" customFormat="1" ht="20.100000000000001" customHeight="1">
      <c r="A8" s="69" t="s">
        <v>82</v>
      </c>
      <c r="B8" s="165">
        <v>9683</v>
      </c>
      <c r="C8" s="165">
        <v>6075</v>
      </c>
      <c r="D8" s="165">
        <v>2452</v>
      </c>
      <c r="E8" s="166">
        <v>55</v>
      </c>
    </row>
    <row r="9" spans="1:5" s="3" customFormat="1" ht="20.100000000000001" customHeight="1">
      <c r="A9" s="69" t="s">
        <v>83</v>
      </c>
      <c r="B9" s="165">
        <v>4954</v>
      </c>
      <c r="C9" s="165">
        <v>1014</v>
      </c>
      <c r="D9" s="165">
        <v>3848</v>
      </c>
      <c r="E9" s="166">
        <v>1719</v>
      </c>
    </row>
    <row r="10" spans="1:5" s="3" customFormat="1" ht="20.100000000000001" customHeight="1">
      <c r="A10" s="69" t="s">
        <v>84</v>
      </c>
      <c r="B10" s="165">
        <v>1212101</v>
      </c>
      <c r="C10" s="165">
        <v>10851</v>
      </c>
      <c r="D10" s="165">
        <v>1201250</v>
      </c>
      <c r="E10" s="166">
        <v>1140901</v>
      </c>
    </row>
    <row r="11" spans="1:5" s="3" customFormat="1" ht="20.100000000000001" customHeight="1">
      <c r="A11" s="69" t="s">
        <v>85</v>
      </c>
      <c r="B11" s="165">
        <v>26846</v>
      </c>
      <c r="C11" s="165"/>
      <c r="D11" s="165">
        <v>26846</v>
      </c>
      <c r="E11" s="166">
        <v>26060</v>
      </c>
    </row>
    <row r="12" spans="1:5" s="3" customFormat="1" ht="20.100000000000001" customHeight="1">
      <c r="A12" s="69" t="s">
        <v>3</v>
      </c>
      <c r="B12" s="165">
        <v>116735</v>
      </c>
      <c r="C12" s="165">
        <v>57023</v>
      </c>
      <c r="D12" s="165">
        <v>59712</v>
      </c>
      <c r="E12" s="166">
        <v>77004</v>
      </c>
    </row>
    <row r="13" spans="1:5" s="3" customFormat="1" ht="20.100000000000001" customHeight="1">
      <c r="A13" s="69" t="s">
        <v>86</v>
      </c>
      <c r="B13" s="165">
        <v>34480</v>
      </c>
      <c r="C13" s="165">
        <v>31992</v>
      </c>
      <c r="D13" s="165">
        <v>2488</v>
      </c>
      <c r="E13" s="166">
        <v>12493</v>
      </c>
    </row>
    <row r="14" spans="1:5" s="3" customFormat="1" ht="20.100000000000001" customHeight="1">
      <c r="A14" s="69" t="s">
        <v>83</v>
      </c>
      <c r="B14" s="165">
        <v>7343</v>
      </c>
      <c r="C14" s="165">
        <v>5920</v>
      </c>
      <c r="D14" s="165">
        <v>1423</v>
      </c>
      <c r="E14" s="166">
        <v>4405</v>
      </c>
    </row>
    <row r="15" spans="1:5" s="3" customFormat="1" ht="20.100000000000001" customHeight="1">
      <c r="A15" s="69" t="s">
        <v>87</v>
      </c>
      <c r="B15" s="165">
        <v>74863</v>
      </c>
      <c r="C15" s="165">
        <v>19100</v>
      </c>
      <c r="D15" s="165">
        <v>55763</v>
      </c>
      <c r="E15" s="166">
        <v>60065</v>
      </c>
    </row>
    <row r="16" spans="1:5" s="3" customFormat="1" ht="20.100000000000001" customHeight="1">
      <c r="A16" s="69" t="s">
        <v>85</v>
      </c>
      <c r="B16" s="165">
        <v>49</v>
      </c>
      <c r="C16" s="165">
        <v>11</v>
      </c>
      <c r="D16" s="165">
        <v>38</v>
      </c>
      <c r="E16" s="166">
        <v>41</v>
      </c>
    </row>
    <row r="17" spans="1:5" s="3" customFormat="1" ht="20.100000000000001" customHeight="1">
      <c r="A17" s="69" t="s">
        <v>4</v>
      </c>
      <c r="B17" s="165">
        <v>25696</v>
      </c>
      <c r="C17" s="165">
        <v>5671</v>
      </c>
      <c r="D17" s="165">
        <v>20025</v>
      </c>
      <c r="E17" s="166">
        <v>22266</v>
      </c>
    </row>
    <row r="18" spans="1:5" s="3" customFormat="1" ht="20.100000000000001" customHeight="1">
      <c r="A18" s="71" t="s">
        <v>97</v>
      </c>
      <c r="B18" s="165">
        <v>14891</v>
      </c>
      <c r="C18" s="165">
        <v>3160</v>
      </c>
      <c r="D18" s="165">
        <v>11731</v>
      </c>
      <c r="E18" s="166">
        <v>14670</v>
      </c>
    </row>
    <row r="19" spans="1:5" s="3" customFormat="1" ht="20.100000000000001" customHeight="1">
      <c r="A19" s="71" t="s">
        <v>98</v>
      </c>
      <c r="B19" s="165">
        <v>6081</v>
      </c>
      <c r="C19" s="165">
        <v>2076</v>
      </c>
      <c r="D19" s="165">
        <v>4005</v>
      </c>
      <c r="E19" s="166">
        <v>5805</v>
      </c>
    </row>
    <row r="20" spans="1:5" s="120" customFormat="1" ht="20.100000000000001" customHeight="1">
      <c r="A20" s="119" t="s">
        <v>115</v>
      </c>
      <c r="B20" s="167">
        <f>B17-B18-B19</f>
        <v>4724</v>
      </c>
      <c r="C20" s="167">
        <f>C17-C18-C19</f>
        <v>435</v>
      </c>
      <c r="D20" s="167">
        <f>D17-D18-D19</f>
        <v>4289</v>
      </c>
      <c r="E20" s="168">
        <f>E17-E18-E19</f>
        <v>1791</v>
      </c>
    </row>
    <row r="21" spans="1:5" s="7" customFormat="1" ht="20.100000000000001" customHeight="1">
      <c r="A21" s="69" t="s">
        <v>88</v>
      </c>
      <c r="B21" s="165">
        <v>374255</v>
      </c>
      <c r="C21" s="165">
        <v>490</v>
      </c>
      <c r="D21" s="165">
        <v>373765</v>
      </c>
      <c r="E21" s="166">
        <v>363175</v>
      </c>
    </row>
    <row r="22" spans="1:5" s="3" customFormat="1" ht="20.100000000000001" customHeight="1">
      <c r="A22" s="69" t="s">
        <v>89</v>
      </c>
      <c r="B22" s="165">
        <v>366024</v>
      </c>
      <c r="C22" s="165">
        <v>490</v>
      </c>
      <c r="D22" s="165">
        <v>365534</v>
      </c>
      <c r="E22" s="166">
        <v>355657</v>
      </c>
    </row>
    <row r="23" spans="1:5" s="3" customFormat="1" ht="20.100000000000001" customHeight="1">
      <c r="A23" s="69" t="s">
        <v>90</v>
      </c>
      <c r="B23" s="165">
        <v>8231</v>
      </c>
      <c r="C23" s="165"/>
      <c r="D23" s="165">
        <v>8231</v>
      </c>
      <c r="E23" s="166">
        <v>7518</v>
      </c>
    </row>
    <row r="24" spans="1:5" s="3" customFormat="1" ht="20.100000000000001" customHeight="1">
      <c r="A24" s="69" t="s">
        <v>91</v>
      </c>
      <c r="B24" s="169"/>
      <c r="C24" s="121"/>
      <c r="D24" s="169"/>
      <c r="E24" s="170"/>
    </row>
    <row r="25" spans="1:5" s="3" customFormat="1" ht="20.100000000000001" customHeight="1">
      <c r="A25" s="69" t="s">
        <v>92</v>
      </c>
      <c r="B25" s="169"/>
      <c r="C25" s="121"/>
      <c r="D25" s="121"/>
      <c r="E25" s="170"/>
    </row>
    <row r="26" spans="1:5" s="3" customFormat="1" ht="20.100000000000001" customHeight="1">
      <c r="A26" s="69" t="s">
        <v>93</v>
      </c>
      <c r="B26" s="169"/>
      <c r="C26" s="121"/>
      <c r="D26" s="121"/>
      <c r="E26" s="170"/>
    </row>
    <row r="27" spans="1:5" s="3" customFormat="1" ht="20.100000000000001" customHeight="1">
      <c r="A27" s="69" t="s">
        <v>94</v>
      </c>
      <c r="B27" s="165">
        <v>15732</v>
      </c>
      <c r="C27" s="165">
        <v>15481</v>
      </c>
      <c r="D27" s="165">
        <v>251</v>
      </c>
      <c r="E27" s="166">
        <v>2761</v>
      </c>
    </row>
    <row r="28" spans="1:5" s="3" customFormat="1" ht="20.100000000000001" customHeight="1" thickBot="1">
      <c r="A28" s="70" t="s">
        <v>95</v>
      </c>
      <c r="B28" s="171">
        <v>68</v>
      </c>
      <c r="C28" s="172">
        <v>6</v>
      </c>
      <c r="D28" s="172">
        <v>62</v>
      </c>
      <c r="E28" s="173">
        <v>29</v>
      </c>
    </row>
    <row r="29" spans="1:5" s="3" customFormat="1" ht="16.5" customHeight="1">
      <c r="A29" s="246" t="s">
        <v>99</v>
      </c>
      <c r="B29" s="246"/>
      <c r="C29" s="246"/>
      <c r="D29" s="246"/>
      <c r="E29" s="58"/>
    </row>
    <row r="30" spans="1:5" s="3" customFormat="1" ht="12.75"/>
    <row r="31" spans="1:5" s="3" customFormat="1" ht="12.75"/>
    <row r="32" spans="1:5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  <row r="45" s="3" customFormat="1" ht="12.75"/>
    <row r="46" s="3" customFormat="1" ht="12.75"/>
    <row r="47" s="3" customFormat="1" ht="12.75"/>
    <row r="48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="3" customFormat="1" ht="12.75"/>
    <row r="66" s="3" customFormat="1" ht="12.75"/>
    <row r="67" s="3" customFormat="1" ht="12.75"/>
    <row r="68" s="3" customFormat="1" ht="12.75"/>
    <row r="69" s="3" customFormat="1" ht="12.75"/>
    <row r="70" s="3" customFormat="1" ht="12.75"/>
  </sheetData>
  <mergeCells count="7">
    <mergeCell ref="E3:E4"/>
    <mergeCell ref="A29:D29"/>
    <mergeCell ref="A1:D1"/>
    <mergeCell ref="A3:A4"/>
    <mergeCell ref="B3:B4"/>
    <mergeCell ref="C3:D3"/>
    <mergeCell ref="B2:C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9" sqref="G9"/>
    </sheetView>
  </sheetViews>
  <sheetFormatPr defaultRowHeight="14.25"/>
  <cols>
    <col min="1" max="1" width="25.625" customWidth="1"/>
    <col min="2" max="2" width="9" style="98"/>
    <col min="3" max="4" width="11.625" customWidth="1"/>
    <col min="7" max="7" width="9" style="181"/>
    <col min="257" max="257" width="25.625" customWidth="1"/>
    <col min="259" max="260" width="11.625" customWidth="1"/>
    <col min="513" max="513" width="25.625" customWidth="1"/>
    <col min="515" max="516" width="11.625" customWidth="1"/>
    <col min="769" max="769" width="25.625" customWidth="1"/>
    <col min="771" max="772" width="11.625" customWidth="1"/>
    <col min="1025" max="1025" width="25.625" customWidth="1"/>
    <col min="1027" max="1028" width="11.625" customWidth="1"/>
    <col min="1281" max="1281" width="25.625" customWidth="1"/>
    <col min="1283" max="1284" width="11.625" customWidth="1"/>
    <col min="1537" max="1537" width="25.625" customWidth="1"/>
    <col min="1539" max="1540" width="11.625" customWidth="1"/>
    <col min="1793" max="1793" width="25.625" customWidth="1"/>
    <col min="1795" max="1796" width="11.625" customWidth="1"/>
    <col min="2049" max="2049" width="25.625" customWidth="1"/>
    <col min="2051" max="2052" width="11.625" customWidth="1"/>
    <col min="2305" max="2305" width="25.625" customWidth="1"/>
    <col min="2307" max="2308" width="11.625" customWidth="1"/>
    <col min="2561" max="2561" width="25.625" customWidth="1"/>
    <col min="2563" max="2564" width="11.625" customWidth="1"/>
    <col min="2817" max="2817" width="25.625" customWidth="1"/>
    <col min="2819" max="2820" width="11.625" customWidth="1"/>
    <col min="3073" max="3073" width="25.625" customWidth="1"/>
    <col min="3075" max="3076" width="11.625" customWidth="1"/>
    <col min="3329" max="3329" width="25.625" customWidth="1"/>
    <col min="3331" max="3332" width="11.625" customWidth="1"/>
    <col min="3585" max="3585" width="25.625" customWidth="1"/>
    <col min="3587" max="3588" width="11.625" customWidth="1"/>
    <col min="3841" max="3841" width="25.625" customWidth="1"/>
    <col min="3843" max="3844" width="11.625" customWidth="1"/>
    <col min="4097" max="4097" width="25.625" customWidth="1"/>
    <col min="4099" max="4100" width="11.625" customWidth="1"/>
    <col min="4353" max="4353" width="25.625" customWidth="1"/>
    <col min="4355" max="4356" width="11.625" customWidth="1"/>
    <col min="4609" max="4609" width="25.625" customWidth="1"/>
    <col min="4611" max="4612" width="11.625" customWidth="1"/>
    <col min="4865" max="4865" width="25.625" customWidth="1"/>
    <col min="4867" max="4868" width="11.625" customWidth="1"/>
    <col min="5121" max="5121" width="25.625" customWidth="1"/>
    <col min="5123" max="5124" width="11.625" customWidth="1"/>
    <col min="5377" max="5377" width="25.625" customWidth="1"/>
    <col min="5379" max="5380" width="11.625" customWidth="1"/>
    <col min="5633" max="5633" width="25.625" customWidth="1"/>
    <col min="5635" max="5636" width="11.625" customWidth="1"/>
    <col min="5889" max="5889" width="25.625" customWidth="1"/>
    <col min="5891" max="5892" width="11.625" customWidth="1"/>
    <col min="6145" max="6145" width="25.625" customWidth="1"/>
    <col min="6147" max="6148" width="11.625" customWidth="1"/>
    <col min="6401" max="6401" width="25.625" customWidth="1"/>
    <col min="6403" max="6404" width="11.625" customWidth="1"/>
    <col min="6657" max="6657" width="25.625" customWidth="1"/>
    <col min="6659" max="6660" width="11.625" customWidth="1"/>
    <col min="6913" max="6913" width="25.625" customWidth="1"/>
    <col min="6915" max="6916" width="11.625" customWidth="1"/>
    <col min="7169" max="7169" width="25.625" customWidth="1"/>
    <col min="7171" max="7172" width="11.625" customWidth="1"/>
    <col min="7425" max="7425" width="25.625" customWidth="1"/>
    <col min="7427" max="7428" width="11.625" customWidth="1"/>
    <col min="7681" max="7681" width="25.625" customWidth="1"/>
    <col min="7683" max="7684" width="11.625" customWidth="1"/>
    <col min="7937" max="7937" width="25.625" customWidth="1"/>
    <col min="7939" max="7940" width="11.625" customWidth="1"/>
    <col min="8193" max="8193" width="25.625" customWidth="1"/>
    <col min="8195" max="8196" width="11.625" customWidth="1"/>
    <col min="8449" max="8449" width="25.625" customWidth="1"/>
    <col min="8451" max="8452" width="11.625" customWidth="1"/>
    <col min="8705" max="8705" width="25.625" customWidth="1"/>
    <col min="8707" max="8708" width="11.625" customWidth="1"/>
    <col min="8961" max="8961" width="25.625" customWidth="1"/>
    <col min="8963" max="8964" width="11.625" customWidth="1"/>
    <col min="9217" max="9217" width="25.625" customWidth="1"/>
    <col min="9219" max="9220" width="11.625" customWidth="1"/>
    <col min="9473" max="9473" width="25.625" customWidth="1"/>
    <col min="9475" max="9476" width="11.625" customWidth="1"/>
    <col min="9729" max="9729" width="25.625" customWidth="1"/>
    <col min="9731" max="9732" width="11.625" customWidth="1"/>
    <col min="9985" max="9985" width="25.625" customWidth="1"/>
    <col min="9987" max="9988" width="11.625" customWidth="1"/>
    <col min="10241" max="10241" width="25.625" customWidth="1"/>
    <col min="10243" max="10244" width="11.625" customWidth="1"/>
    <col min="10497" max="10497" width="25.625" customWidth="1"/>
    <col min="10499" max="10500" width="11.625" customWidth="1"/>
    <col min="10753" max="10753" width="25.625" customWidth="1"/>
    <col min="10755" max="10756" width="11.625" customWidth="1"/>
    <col min="11009" max="11009" width="25.625" customWidth="1"/>
    <col min="11011" max="11012" width="11.625" customWidth="1"/>
    <col min="11265" max="11265" width="25.625" customWidth="1"/>
    <col min="11267" max="11268" width="11.625" customWidth="1"/>
    <col min="11521" max="11521" width="25.625" customWidth="1"/>
    <col min="11523" max="11524" width="11.625" customWidth="1"/>
    <col min="11777" max="11777" width="25.625" customWidth="1"/>
    <col min="11779" max="11780" width="11.625" customWidth="1"/>
    <col min="12033" max="12033" width="25.625" customWidth="1"/>
    <col min="12035" max="12036" width="11.625" customWidth="1"/>
    <col min="12289" max="12289" width="25.625" customWidth="1"/>
    <col min="12291" max="12292" width="11.625" customWidth="1"/>
    <col min="12545" max="12545" width="25.625" customWidth="1"/>
    <col min="12547" max="12548" width="11.625" customWidth="1"/>
    <col min="12801" max="12801" width="25.625" customWidth="1"/>
    <col min="12803" max="12804" width="11.625" customWidth="1"/>
    <col min="13057" max="13057" width="25.625" customWidth="1"/>
    <col min="13059" max="13060" width="11.625" customWidth="1"/>
    <col min="13313" max="13313" width="25.625" customWidth="1"/>
    <col min="13315" max="13316" width="11.625" customWidth="1"/>
    <col min="13569" max="13569" width="25.625" customWidth="1"/>
    <col min="13571" max="13572" width="11.625" customWidth="1"/>
    <col min="13825" max="13825" width="25.625" customWidth="1"/>
    <col min="13827" max="13828" width="11.625" customWidth="1"/>
    <col min="14081" max="14081" width="25.625" customWidth="1"/>
    <col min="14083" max="14084" width="11.625" customWidth="1"/>
    <col min="14337" max="14337" width="25.625" customWidth="1"/>
    <col min="14339" max="14340" width="11.625" customWidth="1"/>
    <col min="14593" max="14593" width="25.625" customWidth="1"/>
    <col min="14595" max="14596" width="11.625" customWidth="1"/>
    <col min="14849" max="14849" width="25.625" customWidth="1"/>
    <col min="14851" max="14852" width="11.625" customWidth="1"/>
    <col min="15105" max="15105" width="25.625" customWidth="1"/>
    <col min="15107" max="15108" width="11.625" customWidth="1"/>
    <col min="15361" max="15361" width="25.625" customWidth="1"/>
    <col min="15363" max="15364" width="11.625" customWidth="1"/>
    <col min="15617" max="15617" width="25.625" customWidth="1"/>
    <col min="15619" max="15620" width="11.625" customWidth="1"/>
    <col min="15873" max="15873" width="25.625" customWidth="1"/>
    <col min="15875" max="15876" width="11.625" customWidth="1"/>
    <col min="16129" max="16129" width="25.625" customWidth="1"/>
    <col min="16131" max="16132" width="11.625" customWidth="1"/>
  </cols>
  <sheetData>
    <row r="1" spans="1:7" ht="18.75">
      <c r="A1" s="255" t="s">
        <v>181</v>
      </c>
      <c r="B1" s="255"/>
      <c r="C1" s="255"/>
      <c r="D1" s="255"/>
      <c r="E1" s="255"/>
      <c r="F1" s="255"/>
      <c r="G1" s="255"/>
    </row>
    <row r="2" spans="1:7" ht="33.75" customHeight="1">
      <c r="A2" s="182" t="s">
        <v>165</v>
      </c>
      <c r="B2" s="183" t="s">
        <v>9</v>
      </c>
      <c r="C2" s="183" t="s">
        <v>166</v>
      </c>
      <c r="D2" s="183" t="s">
        <v>167</v>
      </c>
      <c r="E2" s="184" t="s">
        <v>168</v>
      </c>
      <c r="F2" s="184" t="s">
        <v>133</v>
      </c>
      <c r="G2" s="185">
        <v>2016</v>
      </c>
    </row>
    <row r="3" spans="1:7" ht="25.5" customHeight="1">
      <c r="A3" s="186" t="s">
        <v>169</v>
      </c>
      <c r="B3" s="187" t="s">
        <v>170</v>
      </c>
      <c r="C3" s="188">
        <v>65.150000000000006</v>
      </c>
      <c r="D3" s="188">
        <v>65.95</v>
      </c>
      <c r="E3" s="189">
        <v>68.89</v>
      </c>
      <c r="F3" s="190">
        <v>75.069999999999993</v>
      </c>
      <c r="G3" s="191">
        <v>92.54</v>
      </c>
    </row>
    <row r="4" spans="1:7" ht="25.5" customHeight="1">
      <c r="A4" s="192" t="s">
        <v>171</v>
      </c>
      <c r="B4" s="193" t="s">
        <v>170</v>
      </c>
      <c r="C4" s="194">
        <v>4.4800000000000004</v>
      </c>
      <c r="D4" s="194">
        <v>4.4800000000000004</v>
      </c>
      <c r="E4" s="195">
        <v>4.43</v>
      </c>
      <c r="F4" s="196">
        <v>5.15</v>
      </c>
      <c r="G4" s="191">
        <v>5.99</v>
      </c>
    </row>
    <row r="5" spans="1:7" ht="25.5" customHeight="1">
      <c r="A5" s="192" t="s">
        <v>172</v>
      </c>
      <c r="B5" s="193" t="s">
        <v>170</v>
      </c>
      <c r="C5" s="194">
        <v>60.67</v>
      </c>
      <c r="D5" s="194">
        <v>61.47</v>
      </c>
      <c r="E5" s="195">
        <v>64.459999999999994</v>
      </c>
      <c r="F5" s="196">
        <v>69.92</v>
      </c>
      <c r="G5" s="191">
        <v>86.55</v>
      </c>
    </row>
    <row r="6" spans="1:7" ht="25.5" customHeight="1">
      <c r="A6" s="192" t="s">
        <v>173</v>
      </c>
      <c r="B6" s="193" t="s">
        <v>174</v>
      </c>
      <c r="C6" s="194">
        <v>174.25</v>
      </c>
      <c r="D6" s="194">
        <v>167.18290000000002</v>
      </c>
      <c r="E6" s="195">
        <v>129.09</v>
      </c>
      <c r="F6" s="196">
        <v>83.74</v>
      </c>
      <c r="G6" s="191">
        <v>66.760000000000005</v>
      </c>
    </row>
    <row r="7" spans="1:7" ht="25.5" customHeight="1">
      <c r="A7" s="192" t="s">
        <v>175</v>
      </c>
      <c r="B7" s="193" t="s">
        <v>174</v>
      </c>
      <c r="C7" s="194">
        <v>833.48</v>
      </c>
      <c r="D7" s="194">
        <v>829.52379999999994</v>
      </c>
      <c r="E7" s="195">
        <v>820.29</v>
      </c>
      <c r="F7" s="196">
        <v>839.26</v>
      </c>
      <c r="G7" s="191">
        <v>817.92</v>
      </c>
    </row>
    <row r="8" spans="1:7" ht="25.5" customHeight="1">
      <c r="A8" s="192" t="s">
        <v>176</v>
      </c>
      <c r="B8" s="193" t="s">
        <v>174</v>
      </c>
      <c r="C8" s="194">
        <v>119.37</v>
      </c>
      <c r="D8" s="194">
        <v>204.26</v>
      </c>
      <c r="E8" s="195">
        <v>294.77999999999997</v>
      </c>
      <c r="F8" s="196">
        <v>368.84659999999997</v>
      </c>
      <c r="G8" s="191">
        <v>401.46</v>
      </c>
    </row>
    <row r="9" spans="1:7" ht="25.5" customHeight="1">
      <c r="A9" s="192" t="s">
        <v>177</v>
      </c>
      <c r="B9" s="193" t="s">
        <v>174</v>
      </c>
      <c r="C9" s="194">
        <v>119.87</v>
      </c>
      <c r="D9" s="194">
        <v>135.53</v>
      </c>
      <c r="E9" s="195">
        <v>170.54</v>
      </c>
      <c r="F9" s="196">
        <v>166.57550000000001</v>
      </c>
      <c r="G9" s="191">
        <v>181.16</v>
      </c>
    </row>
    <row r="10" spans="1:7" ht="25.5" customHeight="1">
      <c r="A10" s="192" t="s">
        <v>178</v>
      </c>
      <c r="B10" s="193" t="s">
        <v>174</v>
      </c>
      <c r="C10" s="194">
        <v>111.28</v>
      </c>
      <c r="D10" s="194">
        <v>130.38</v>
      </c>
      <c r="E10" s="195">
        <v>134.47999999999999</v>
      </c>
      <c r="F10" s="196">
        <v>166.5419</v>
      </c>
      <c r="G10" s="191">
        <v>181.11</v>
      </c>
    </row>
    <row r="11" spans="1:7" ht="25.5" customHeight="1">
      <c r="A11" s="197" t="s">
        <v>179</v>
      </c>
      <c r="B11" s="198" t="s">
        <v>180</v>
      </c>
      <c r="C11" s="199">
        <v>270</v>
      </c>
      <c r="D11" s="199">
        <v>270</v>
      </c>
      <c r="E11" s="200">
        <v>268</v>
      </c>
      <c r="F11" s="200">
        <v>268</v>
      </c>
      <c r="G11" s="201">
        <v>269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K7" sqref="K7"/>
    </sheetView>
  </sheetViews>
  <sheetFormatPr defaultRowHeight="11.25"/>
  <cols>
    <col min="1" max="1" width="10.625" style="14" customWidth="1"/>
    <col min="2" max="5" width="8.875" style="11" customWidth="1"/>
    <col min="6" max="6" width="9.375" style="11" customWidth="1"/>
    <col min="7" max="8" width="8.875" style="11" customWidth="1"/>
    <col min="9" max="9" width="0.25" style="11" customWidth="1"/>
    <col min="10" max="10" width="9" style="11" hidden="1" customWidth="1"/>
    <col min="11" max="16384" width="9" style="11"/>
  </cols>
  <sheetData>
    <row r="1" spans="1:8" ht="24.4" customHeight="1">
      <c r="A1" s="204" t="s">
        <v>104</v>
      </c>
      <c r="B1" s="204"/>
      <c r="C1" s="204"/>
      <c r="D1" s="204"/>
      <c r="E1" s="204"/>
      <c r="F1" s="204"/>
      <c r="G1" s="204"/>
      <c r="H1" s="204"/>
    </row>
    <row r="2" spans="1:8" ht="27" customHeight="1">
      <c r="A2" s="212" t="s">
        <v>40</v>
      </c>
      <c r="B2" s="213" t="s">
        <v>41</v>
      </c>
      <c r="C2" s="215"/>
      <c r="D2" s="215"/>
      <c r="E2" s="216"/>
      <c r="F2" s="257" t="s">
        <v>183</v>
      </c>
      <c r="G2" s="216"/>
      <c r="H2" s="217"/>
    </row>
    <row r="3" spans="1:8" ht="27" customHeight="1">
      <c r="A3" s="212"/>
      <c r="B3" s="214"/>
      <c r="C3" s="29" t="s">
        <v>34</v>
      </c>
      <c r="D3" s="29" t="s">
        <v>35</v>
      </c>
      <c r="E3" s="29" t="s">
        <v>36</v>
      </c>
      <c r="F3" s="214"/>
      <c r="G3" s="29" t="s">
        <v>35</v>
      </c>
      <c r="H3" s="30" t="s">
        <v>36</v>
      </c>
    </row>
    <row r="4" spans="1:8" ht="15" customHeight="1">
      <c r="A4" s="31">
        <v>1949</v>
      </c>
      <c r="B4" s="32">
        <v>9.6</v>
      </c>
      <c r="C4" s="32"/>
      <c r="D4" s="32">
        <v>9.6</v>
      </c>
      <c r="E4" s="32"/>
      <c r="F4" s="33">
        <f t="shared" ref="F4:F49" si="0">SUM(G4:H4)</f>
        <v>241</v>
      </c>
      <c r="G4" s="33">
        <v>241</v>
      </c>
      <c r="H4" s="34"/>
    </row>
    <row r="5" spans="1:8" ht="15" customHeight="1">
      <c r="A5" s="35">
        <v>1952</v>
      </c>
      <c r="B5" s="36">
        <v>48.1</v>
      </c>
      <c r="C5" s="36"/>
      <c r="D5" s="36">
        <v>48.1</v>
      </c>
      <c r="E5" s="36"/>
      <c r="F5" s="37">
        <f t="shared" si="0"/>
        <v>601</v>
      </c>
      <c r="G5" s="37">
        <v>601</v>
      </c>
      <c r="H5" s="38"/>
    </row>
    <row r="6" spans="1:8" ht="15" customHeight="1">
      <c r="A6" s="35">
        <v>1955</v>
      </c>
      <c r="B6" s="36">
        <v>106.2</v>
      </c>
      <c r="C6" s="36"/>
      <c r="D6" s="36">
        <v>106.2</v>
      </c>
      <c r="E6" s="36"/>
      <c r="F6" s="37">
        <f t="shared" si="0"/>
        <v>1654</v>
      </c>
      <c r="G6" s="37">
        <v>1654</v>
      </c>
      <c r="H6" s="38"/>
    </row>
    <row r="7" spans="1:8" ht="15" customHeight="1">
      <c r="A7" s="35">
        <v>1957</v>
      </c>
      <c r="B7" s="36">
        <v>208.9</v>
      </c>
      <c r="C7" s="36">
        <v>18.8</v>
      </c>
      <c r="D7" s="36">
        <v>183.4</v>
      </c>
      <c r="E7" s="36">
        <v>6.7</v>
      </c>
      <c r="F7" s="37">
        <f t="shared" si="0"/>
        <v>2746</v>
      </c>
      <c r="G7" s="37">
        <v>2338</v>
      </c>
      <c r="H7" s="38">
        <v>408</v>
      </c>
    </row>
    <row r="8" spans="1:8" ht="15" customHeight="1">
      <c r="A8" s="35">
        <v>1962</v>
      </c>
      <c r="B8" s="36">
        <v>218.4</v>
      </c>
      <c r="C8" s="36">
        <v>39.700000000000003</v>
      </c>
      <c r="D8" s="36">
        <v>173.6</v>
      </c>
      <c r="E8" s="36">
        <v>5.0999999999999996</v>
      </c>
      <c r="F8" s="37">
        <f t="shared" si="0"/>
        <v>3865</v>
      </c>
      <c r="G8" s="37">
        <v>3446</v>
      </c>
      <c r="H8" s="38">
        <v>419</v>
      </c>
    </row>
    <row r="9" spans="1:8" ht="15" customHeight="1">
      <c r="A9" s="35">
        <v>1965</v>
      </c>
      <c r="B9" s="36">
        <v>433.2</v>
      </c>
      <c r="C9" s="36">
        <v>55.2</v>
      </c>
      <c r="D9" s="36">
        <v>366.6</v>
      </c>
      <c r="E9" s="36">
        <v>11.4</v>
      </c>
      <c r="F9" s="37">
        <f t="shared" si="0"/>
        <v>8124</v>
      </c>
      <c r="G9" s="37">
        <v>7375</v>
      </c>
      <c r="H9" s="38">
        <v>749</v>
      </c>
    </row>
    <row r="10" spans="1:8" ht="15" customHeight="1">
      <c r="A10" s="35">
        <v>1970</v>
      </c>
      <c r="B10" s="36">
        <v>549.29999999999995</v>
      </c>
      <c r="C10" s="36">
        <v>66.5</v>
      </c>
      <c r="D10" s="36">
        <v>470.5</v>
      </c>
      <c r="E10" s="36">
        <v>12.3</v>
      </c>
      <c r="F10" s="37">
        <f t="shared" si="0"/>
        <v>13667</v>
      </c>
      <c r="G10" s="37">
        <v>12293</v>
      </c>
      <c r="H10" s="38">
        <v>1374</v>
      </c>
    </row>
    <row r="11" spans="1:8" ht="15" customHeight="1">
      <c r="A11" s="35">
        <v>1975</v>
      </c>
      <c r="B11" s="36">
        <v>1111.7</v>
      </c>
      <c r="C11" s="36">
        <v>106.2</v>
      </c>
      <c r="D11" s="36">
        <v>993.4</v>
      </c>
      <c r="E11" s="36">
        <v>12.1</v>
      </c>
      <c r="F11" s="37">
        <f t="shared" si="0"/>
        <v>32898</v>
      </c>
      <c r="G11" s="37">
        <v>31951</v>
      </c>
      <c r="H11" s="38">
        <v>947</v>
      </c>
    </row>
    <row r="12" spans="1:8" ht="15" customHeight="1">
      <c r="A12" s="35">
        <v>1976</v>
      </c>
      <c r="B12" s="36">
        <v>1410.5</v>
      </c>
      <c r="C12" s="36">
        <v>120.3</v>
      </c>
      <c r="D12" s="36">
        <v>1273.9000000000001</v>
      </c>
      <c r="E12" s="36">
        <v>16.3</v>
      </c>
      <c r="F12" s="37">
        <f t="shared" si="0"/>
        <v>41553</v>
      </c>
      <c r="G12" s="37">
        <v>40143</v>
      </c>
      <c r="H12" s="38">
        <v>1410</v>
      </c>
    </row>
    <row r="13" spans="1:8" ht="15" customHeight="1">
      <c r="A13" s="35">
        <v>1977</v>
      </c>
      <c r="B13" s="36">
        <v>1804.3</v>
      </c>
      <c r="C13" s="36">
        <v>137.5</v>
      </c>
      <c r="D13" s="36">
        <v>1641.7</v>
      </c>
      <c r="E13" s="36">
        <v>25.1</v>
      </c>
      <c r="F13" s="37">
        <f t="shared" si="0"/>
        <v>55454</v>
      </c>
      <c r="G13" s="37">
        <v>52575</v>
      </c>
      <c r="H13" s="38">
        <v>2879</v>
      </c>
    </row>
    <row r="14" spans="1:8" ht="15" customHeight="1">
      <c r="A14" s="35">
        <v>1978</v>
      </c>
      <c r="B14" s="36">
        <v>1892.2</v>
      </c>
      <c r="C14" s="36">
        <v>143.4</v>
      </c>
      <c r="D14" s="36">
        <v>1717.8</v>
      </c>
      <c r="E14" s="36">
        <v>31</v>
      </c>
      <c r="F14" s="37">
        <f t="shared" si="0"/>
        <v>59931</v>
      </c>
      <c r="G14" s="37">
        <v>56326</v>
      </c>
      <c r="H14" s="38">
        <v>3605</v>
      </c>
    </row>
    <row r="15" spans="1:8" ht="15" customHeight="1">
      <c r="A15" s="35">
        <v>1979</v>
      </c>
      <c r="B15" s="36">
        <v>1902.4</v>
      </c>
      <c r="C15" s="36">
        <v>151.4</v>
      </c>
      <c r="D15" s="36">
        <v>1720.6</v>
      </c>
      <c r="E15" s="36">
        <v>30.4</v>
      </c>
      <c r="F15" s="37">
        <f t="shared" si="0"/>
        <v>56400</v>
      </c>
      <c r="G15" s="37">
        <v>53102</v>
      </c>
      <c r="H15" s="38">
        <v>3298</v>
      </c>
    </row>
    <row r="16" spans="1:8" ht="15" customHeight="1">
      <c r="A16" s="35">
        <v>1980</v>
      </c>
      <c r="B16" s="36">
        <v>1961.4</v>
      </c>
      <c r="C16" s="36">
        <v>159.1</v>
      </c>
      <c r="D16" s="36">
        <v>1776.8</v>
      </c>
      <c r="E16" s="36">
        <v>25.5</v>
      </c>
      <c r="F16" s="37">
        <f t="shared" si="0"/>
        <v>58377</v>
      </c>
      <c r="G16" s="37">
        <v>55525</v>
      </c>
      <c r="H16" s="38">
        <v>2852</v>
      </c>
    </row>
    <row r="17" spans="1:8" ht="15" customHeight="1">
      <c r="A17" s="35">
        <v>1981</v>
      </c>
      <c r="B17" s="36">
        <v>1805.6</v>
      </c>
      <c r="C17" s="36">
        <v>170.1</v>
      </c>
      <c r="D17" s="36">
        <v>1607.8</v>
      </c>
      <c r="E17" s="36">
        <v>27.7</v>
      </c>
      <c r="F17" s="37">
        <f t="shared" si="0"/>
        <v>56610</v>
      </c>
      <c r="G17" s="37">
        <v>53751</v>
      </c>
      <c r="H17" s="38">
        <v>2859</v>
      </c>
    </row>
    <row r="18" spans="1:8" ht="15" customHeight="1">
      <c r="A18" s="35">
        <v>1982</v>
      </c>
      <c r="B18" s="36">
        <v>1872.2</v>
      </c>
      <c r="C18" s="36">
        <v>190.2</v>
      </c>
      <c r="D18" s="36">
        <v>1657.6</v>
      </c>
      <c r="E18" s="36">
        <v>24.4</v>
      </c>
      <c r="F18" s="37">
        <f t="shared" si="0"/>
        <v>62467</v>
      </c>
      <c r="G18" s="37">
        <v>58989</v>
      </c>
      <c r="H18" s="38">
        <v>3478</v>
      </c>
    </row>
    <row r="19" spans="1:8" ht="15" customHeight="1">
      <c r="A19" s="35">
        <v>1983</v>
      </c>
      <c r="B19" s="36">
        <v>2135</v>
      </c>
      <c r="C19" s="36">
        <v>206.4</v>
      </c>
      <c r="D19" s="36">
        <v>1832</v>
      </c>
      <c r="E19" s="36">
        <v>96.6</v>
      </c>
      <c r="F19" s="37">
        <f t="shared" si="0"/>
        <v>70743</v>
      </c>
      <c r="G19" s="37">
        <v>67126</v>
      </c>
      <c r="H19" s="38">
        <v>3617</v>
      </c>
    </row>
    <row r="20" spans="1:8" ht="15" customHeight="1">
      <c r="A20" s="35">
        <v>1984</v>
      </c>
      <c r="B20" s="36">
        <v>2090.9</v>
      </c>
      <c r="C20" s="36">
        <v>229.5</v>
      </c>
      <c r="D20" s="36">
        <v>1790.2</v>
      </c>
      <c r="E20" s="36">
        <v>71.2</v>
      </c>
      <c r="F20" s="37">
        <f t="shared" si="0"/>
        <v>74916</v>
      </c>
      <c r="G20" s="37">
        <v>69840</v>
      </c>
      <c r="H20" s="38">
        <v>5076</v>
      </c>
    </row>
    <row r="21" spans="1:8" ht="15" customHeight="1">
      <c r="A21" s="35">
        <v>1985</v>
      </c>
      <c r="B21" s="36">
        <v>2056.9</v>
      </c>
      <c r="C21" s="36">
        <v>247.4</v>
      </c>
      <c r="D21" s="36">
        <v>1724.2</v>
      </c>
      <c r="E21" s="36">
        <v>85.3</v>
      </c>
      <c r="F21" s="37">
        <f t="shared" si="0"/>
        <v>84998</v>
      </c>
      <c r="G21" s="37">
        <v>70717</v>
      </c>
      <c r="H21" s="38">
        <v>14281</v>
      </c>
    </row>
    <row r="22" spans="1:8" ht="15" customHeight="1">
      <c r="A22" s="35">
        <v>1986</v>
      </c>
      <c r="B22" s="36">
        <v>2314.8000000000002</v>
      </c>
      <c r="C22" s="36">
        <v>270.8</v>
      </c>
      <c r="D22" s="36">
        <v>1963.9</v>
      </c>
      <c r="E22" s="36">
        <v>80.099999999999994</v>
      </c>
      <c r="F22" s="37">
        <f t="shared" si="0"/>
        <v>109868</v>
      </c>
      <c r="G22" s="37">
        <v>93036</v>
      </c>
      <c r="H22" s="38">
        <v>16832</v>
      </c>
    </row>
    <row r="23" spans="1:8" ht="15" customHeight="1">
      <c r="A23" s="35">
        <v>1987</v>
      </c>
      <c r="B23" s="36">
        <v>2465.8000000000002</v>
      </c>
      <c r="C23" s="36">
        <v>320.2</v>
      </c>
      <c r="D23" s="36">
        <v>2048.9</v>
      </c>
      <c r="E23" s="36">
        <v>96.7</v>
      </c>
      <c r="F23" s="37">
        <f t="shared" si="0"/>
        <v>121181</v>
      </c>
      <c r="G23" s="37">
        <v>103516</v>
      </c>
      <c r="H23" s="38">
        <v>17665</v>
      </c>
    </row>
    <row r="24" spans="1:8" ht="15" customHeight="1">
      <c r="A24" s="35">
        <v>1988</v>
      </c>
      <c r="B24" s="36">
        <v>2738.5</v>
      </c>
      <c r="C24" s="36">
        <v>378.8</v>
      </c>
      <c r="D24" s="36">
        <v>2275.1999999999998</v>
      </c>
      <c r="E24" s="36">
        <v>84.5</v>
      </c>
      <c r="F24" s="37">
        <f t="shared" si="0"/>
        <v>155797</v>
      </c>
      <c r="G24" s="37">
        <v>129529</v>
      </c>
      <c r="H24" s="38">
        <v>26268</v>
      </c>
    </row>
    <row r="25" spans="1:8" ht="15" customHeight="1">
      <c r="A25" s="35">
        <v>1989</v>
      </c>
      <c r="B25" s="36">
        <v>2895.7</v>
      </c>
      <c r="C25" s="36">
        <v>438.4</v>
      </c>
      <c r="D25" s="36">
        <v>2398.9</v>
      </c>
      <c r="E25" s="36">
        <v>58.4</v>
      </c>
      <c r="F25" s="37">
        <f t="shared" si="0"/>
        <v>176661</v>
      </c>
      <c r="G25" s="37">
        <v>153935</v>
      </c>
      <c r="H25" s="38">
        <v>22726</v>
      </c>
    </row>
    <row r="26" spans="1:8" ht="15" customHeight="1">
      <c r="A26" s="35">
        <v>1990</v>
      </c>
      <c r="B26" s="36">
        <v>2828.4</v>
      </c>
      <c r="C26" s="36">
        <v>440.4</v>
      </c>
      <c r="D26" s="36">
        <v>2309.1999999999998</v>
      </c>
      <c r="E26" s="36">
        <v>78.8</v>
      </c>
      <c r="F26" s="37">
        <f t="shared" si="0"/>
        <v>160578</v>
      </c>
      <c r="G26" s="37">
        <v>142549</v>
      </c>
      <c r="H26" s="38">
        <v>18029</v>
      </c>
    </row>
    <row r="27" spans="1:8" ht="15" customHeight="1">
      <c r="A27" s="35">
        <v>1991</v>
      </c>
      <c r="B27" s="36">
        <v>3039.4</v>
      </c>
      <c r="C27" s="36">
        <v>505.4</v>
      </c>
      <c r="D27" s="36">
        <v>2388.1</v>
      </c>
      <c r="E27" s="36">
        <v>145.9</v>
      </c>
      <c r="F27" s="37">
        <f t="shared" si="0"/>
        <v>163905</v>
      </c>
      <c r="G27" s="37">
        <v>148732</v>
      </c>
      <c r="H27" s="38">
        <v>15173</v>
      </c>
    </row>
    <row r="28" spans="1:8" ht="15" customHeight="1">
      <c r="A28" s="35">
        <v>1992</v>
      </c>
      <c r="B28" s="36">
        <v>3244.4</v>
      </c>
      <c r="C28" s="36">
        <v>460.8</v>
      </c>
      <c r="D28" s="36">
        <v>2615.5</v>
      </c>
      <c r="E28" s="36">
        <v>168.1</v>
      </c>
      <c r="F28" s="37">
        <f t="shared" si="0"/>
        <v>179046</v>
      </c>
      <c r="G28" s="37">
        <v>162359</v>
      </c>
      <c r="H28" s="38">
        <v>16687</v>
      </c>
    </row>
    <row r="29" spans="1:8" ht="15" customHeight="1">
      <c r="A29" s="35">
        <v>1993</v>
      </c>
      <c r="B29" s="36">
        <v>3623.5</v>
      </c>
      <c r="C29" s="36">
        <v>448.7</v>
      </c>
      <c r="D29" s="36">
        <v>2975.6</v>
      </c>
      <c r="E29" s="36">
        <v>199.2</v>
      </c>
      <c r="F29" s="37">
        <f t="shared" si="0"/>
        <v>198277</v>
      </c>
      <c r="G29" s="37">
        <v>176027</v>
      </c>
      <c r="H29" s="38">
        <v>22250</v>
      </c>
    </row>
    <row r="30" spans="1:8" ht="15" customHeight="1">
      <c r="A30" s="35">
        <v>1994</v>
      </c>
      <c r="B30" s="36">
        <v>4718.6000000000004</v>
      </c>
      <c r="C30" s="36">
        <v>580.5</v>
      </c>
      <c r="D30" s="36">
        <v>3885.8</v>
      </c>
      <c r="E30" s="36">
        <v>252.3</v>
      </c>
      <c r="F30" s="37">
        <f t="shared" si="0"/>
        <v>243580</v>
      </c>
      <c r="G30" s="37">
        <v>233850</v>
      </c>
      <c r="H30" s="38">
        <v>9730</v>
      </c>
    </row>
    <row r="31" spans="1:8" ht="15" customHeight="1">
      <c r="A31" s="35">
        <v>1995</v>
      </c>
      <c r="B31" s="36">
        <v>5733.9</v>
      </c>
      <c r="C31" s="36">
        <v>646.6</v>
      </c>
      <c r="D31" s="36">
        <v>4776.8</v>
      </c>
      <c r="E31" s="36">
        <v>310.5</v>
      </c>
      <c r="F31" s="37">
        <f t="shared" si="0"/>
        <v>293792</v>
      </c>
      <c r="G31" s="37">
        <v>282822</v>
      </c>
      <c r="H31" s="38">
        <v>10970</v>
      </c>
    </row>
    <row r="32" spans="1:8" ht="15" customHeight="1">
      <c r="A32" s="35">
        <v>1996</v>
      </c>
      <c r="B32" s="36">
        <v>5852.4</v>
      </c>
      <c r="C32" s="36">
        <v>493.7</v>
      </c>
      <c r="D32" s="36">
        <v>4946.3999999999996</v>
      </c>
      <c r="E32" s="36">
        <v>412.3</v>
      </c>
      <c r="F32" s="37">
        <f t="shared" si="0"/>
        <v>722246</v>
      </c>
      <c r="G32" s="37">
        <v>302993</v>
      </c>
      <c r="H32" s="38">
        <v>419253</v>
      </c>
    </row>
    <row r="33" spans="1:8" ht="15" customHeight="1">
      <c r="A33" s="35">
        <v>1997</v>
      </c>
      <c r="B33" s="36">
        <v>6753.9</v>
      </c>
      <c r="C33" s="36">
        <v>580</v>
      </c>
      <c r="D33" s="36">
        <v>5711.5</v>
      </c>
      <c r="E33" s="36">
        <v>462</v>
      </c>
      <c r="F33" s="37">
        <f t="shared" si="0"/>
        <v>782992</v>
      </c>
      <c r="G33" s="37">
        <v>363885</v>
      </c>
      <c r="H33" s="38">
        <v>419107</v>
      </c>
    </row>
    <row r="34" spans="1:8" ht="15" customHeight="1">
      <c r="A34" s="35">
        <v>1998</v>
      </c>
      <c r="B34" s="36">
        <v>6696.2</v>
      </c>
      <c r="C34" s="36">
        <v>471.7</v>
      </c>
      <c r="D34" s="36">
        <v>5793</v>
      </c>
      <c r="E34" s="36">
        <v>431</v>
      </c>
      <c r="F34" s="37">
        <f t="shared" si="0"/>
        <v>783508</v>
      </c>
      <c r="G34" s="37">
        <v>377172</v>
      </c>
      <c r="H34" s="38">
        <v>406336</v>
      </c>
    </row>
    <row r="35" spans="1:8" ht="15" customHeight="1">
      <c r="A35" s="35">
        <v>1999</v>
      </c>
      <c r="B35" s="36">
        <v>6973</v>
      </c>
      <c r="C35" s="36">
        <v>401.3</v>
      </c>
      <c r="D35" s="36">
        <v>6153</v>
      </c>
      <c r="E35" s="36">
        <v>418.7</v>
      </c>
      <c r="F35" s="37">
        <f t="shared" si="0"/>
        <v>841594</v>
      </c>
      <c r="G35" s="37">
        <v>402353</v>
      </c>
      <c r="H35" s="38">
        <v>439241</v>
      </c>
    </row>
    <row r="36" spans="1:8" ht="15" customHeight="1">
      <c r="A36" s="35">
        <v>2000</v>
      </c>
      <c r="B36" s="36">
        <v>7566.8</v>
      </c>
      <c r="C36" s="36">
        <v>466.5</v>
      </c>
      <c r="D36" s="36">
        <v>6628.6</v>
      </c>
      <c r="E36" s="36">
        <v>470.7</v>
      </c>
      <c r="F36" s="37">
        <f t="shared" si="0"/>
        <v>1088279</v>
      </c>
      <c r="G36" s="37">
        <v>440621</v>
      </c>
      <c r="H36" s="38">
        <v>647658</v>
      </c>
    </row>
    <row r="37" spans="1:8" ht="15" customHeight="1">
      <c r="A37" s="35">
        <v>2001</v>
      </c>
      <c r="B37" s="36">
        <v>8176.4</v>
      </c>
      <c r="C37" s="36">
        <v>562.79999999999995</v>
      </c>
      <c r="D37" s="36">
        <v>6980</v>
      </c>
      <c r="E37" s="36">
        <v>632.9</v>
      </c>
      <c r="F37" s="37">
        <f t="shared" si="0"/>
        <v>1209356</v>
      </c>
      <c r="G37" s="37">
        <v>462789</v>
      </c>
      <c r="H37" s="38">
        <v>746567</v>
      </c>
    </row>
    <row r="38" spans="1:8" ht="15" customHeight="1">
      <c r="A38" s="35">
        <v>2002</v>
      </c>
      <c r="B38" s="36">
        <v>10045.299999999999</v>
      </c>
      <c r="C38" s="36">
        <v>760.5</v>
      </c>
      <c r="D38" s="36">
        <v>8404</v>
      </c>
      <c r="E38" s="36">
        <v>879.9</v>
      </c>
      <c r="F38" s="37">
        <f t="shared" si="0"/>
        <v>1700712</v>
      </c>
      <c r="G38" s="37">
        <v>616573</v>
      </c>
      <c r="H38" s="38">
        <v>1084139</v>
      </c>
    </row>
    <row r="39" spans="1:8" ht="15" customHeight="1">
      <c r="A39" s="35">
        <v>2003</v>
      </c>
      <c r="B39" s="36">
        <v>12662.4</v>
      </c>
      <c r="C39" s="36">
        <v>701.2</v>
      </c>
      <c r="D39" s="36">
        <v>9222</v>
      </c>
      <c r="E39" s="36">
        <v>1073</v>
      </c>
      <c r="F39" s="37">
        <f t="shared" si="0"/>
        <v>2054423</v>
      </c>
      <c r="G39" s="37">
        <v>762883</v>
      </c>
      <c r="H39" s="38">
        <v>1291540</v>
      </c>
    </row>
    <row r="40" spans="1:8" ht="15" customHeight="1">
      <c r="A40" s="35">
        <v>2004</v>
      </c>
      <c r="B40" s="36">
        <v>10997.1</v>
      </c>
      <c r="C40" s="36">
        <v>630.29999999999995</v>
      </c>
      <c r="D40" s="36">
        <v>10541</v>
      </c>
      <c r="E40" s="36">
        <v>1490</v>
      </c>
      <c r="F40" s="37">
        <f t="shared" si="0"/>
        <v>2716416</v>
      </c>
      <c r="G40" s="37">
        <v>851084</v>
      </c>
      <c r="H40" s="38">
        <v>1865332</v>
      </c>
    </row>
    <row r="41" spans="1:8" ht="15" customHeight="1">
      <c r="A41" s="35">
        <v>2005</v>
      </c>
      <c r="B41" s="36">
        <v>16199.3</v>
      </c>
      <c r="C41" s="36">
        <v>686.8</v>
      </c>
      <c r="D41" s="36">
        <v>13608</v>
      </c>
      <c r="E41" s="36">
        <v>1903</v>
      </c>
      <c r="F41" s="37">
        <f t="shared" si="0"/>
        <v>3719075</v>
      </c>
      <c r="G41" s="37">
        <v>1137204</v>
      </c>
      <c r="H41" s="38">
        <v>2581871</v>
      </c>
    </row>
    <row r="42" spans="1:8" ht="15" customHeight="1">
      <c r="A42" s="35">
        <v>2006</v>
      </c>
      <c r="B42" s="36">
        <v>16645.099999999999</v>
      </c>
      <c r="C42" s="36">
        <v>751.9</v>
      </c>
      <c r="D42" s="36">
        <v>13744</v>
      </c>
      <c r="E42" s="36">
        <v>2148</v>
      </c>
      <c r="F42" s="37">
        <f t="shared" si="0"/>
        <v>4248132</v>
      </c>
      <c r="G42" s="37">
        <v>1083062</v>
      </c>
      <c r="H42" s="38">
        <v>3165070</v>
      </c>
    </row>
    <row r="43" spans="1:8" ht="15" customHeight="1">
      <c r="A43" s="35">
        <v>2007</v>
      </c>
      <c r="B43" s="36">
        <v>19275.3</v>
      </c>
      <c r="C43" s="36">
        <v>773.3</v>
      </c>
      <c r="D43" s="36">
        <v>15752</v>
      </c>
      <c r="E43" s="36">
        <v>2750</v>
      </c>
      <c r="F43" s="37">
        <f t="shared" si="0"/>
        <v>4715697</v>
      </c>
      <c r="G43" s="37">
        <v>1347428</v>
      </c>
      <c r="H43" s="38">
        <v>3368269</v>
      </c>
    </row>
    <row r="44" spans="1:8" ht="15" customHeight="1">
      <c r="A44" s="35">
        <v>2008</v>
      </c>
      <c r="B44" s="36">
        <v>14814.4</v>
      </c>
      <c r="C44" s="36">
        <v>1039.8</v>
      </c>
      <c r="D44" s="36">
        <v>10608</v>
      </c>
      <c r="E44" s="36">
        <v>3165</v>
      </c>
      <c r="F44" s="37">
        <f t="shared" si="0"/>
        <v>7302155</v>
      </c>
      <c r="G44" s="37">
        <v>2906913</v>
      </c>
      <c r="H44" s="38">
        <v>4395242</v>
      </c>
    </row>
    <row r="45" spans="1:8" ht="15" customHeight="1">
      <c r="A45" s="35">
        <v>2009</v>
      </c>
      <c r="B45" s="36">
        <v>17388.400000000001</v>
      </c>
      <c r="C45" s="36">
        <v>1449.7</v>
      </c>
      <c r="D45" s="36">
        <v>12639</v>
      </c>
      <c r="E45" s="36">
        <v>3298</v>
      </c>
      <c r="F45" s="37">
        <f t="shared" si="0"/>
        <v>7296791</v>
      </c>
      <c r="G45" s="37">
        <v>3602649</v>
      </c>
      <c r="H45" s="38">
        <v>3694142</v>
      </c>
    </row>
    <row r="46" spans="1:8" ht="15" customHeight="1">
      <c r="A46" s="35">
        <v>2010</v>
      </c>
      <c r="B46" s="36">
        <v>19466.599999999999</v>
      </c>
      <c r="C46" s="36">
        <v>1898.1</v>
      </c>
      <c r="D46" s="36">
        <v>13500</v>
      </c>
      <c r="E46" s="36">
        <v>4066</v>
      </c>
      <c r="F46" s="37">
        <f t="shared" si="0"/>
        <v>9461530</v>
      </c>
      <c r="G46" s="37">
        <v>3901668</v>
      </c>
      <c r="H46" s="38">
        <v>5559862</v>
      </c>
    </row>
    <row r="47" spans="1:8" ht="15" customHeight="1">
      <c r="A47" s="35">
        <v>2011</v>
      </c>
      <c r="B47" s="36">
        <v>20866.7</v>
      </c>
      <c r="C47" s="36">
        <v>2362.3000000000002</v>
      </c>
      <c r="D47" s="36">
        <v>14451</v>
      </c>
      <c r="E47" s="36">
        <v>4051</v>
      </c>
      <c r="F47" s="37">
        <f t="shared" si="0"/>
        <v>10497527</v>
      </c>
      <c r="G47" s="37">
        <v>4159110</v>
      </c>
      <c r="H47" s="38">
        <v>6338417</v>
      </c>
    </row>
    <row r="48" spans="1:8" ht="15" customHeight="1">
      <c r="A48" s="35">
        <v>2012</v>
      </c>
      <c r="B48" s="36">
        <v>21940.7</v>
      </c>
      <c r="C48" s="36">
        <v>1820.6</v>
      </c>
      <c r="D48" s="36">
        <v>16260</v>
      </c>
      <c r="E48" s="36">
        <v>3858</v>
      </c>
      <c r="F48" s="37">
        <f t="shared" si="0"/>
        <v>8716682</v>
      </c>
      <c r="G48" s="37">
        <v>4584983</v>
      </c>
      <c r="H48" s="38">
        <v>4131699</v>
      </c>
    </row>
    <row r="49" spans="1:8" ht="15" customHeight="1">
      <c r="A49" s="35" t="s">
        <v>38</v>
      </c>
      <c r="B49" s="36">
        <v>20121.900000000001</v>
      </c>
      <c r="C49" s="36">
        <v>459.9</v>
      </c>
      <c r="D49" s="36">
        <v>16168</v>
      </c>
      <c r="E49" s="36">
        <v>3494</v>
      </c>
      <c r="F49" s="37">
        <f t="shared" si="0"/>
        <v>6338710</v>
      </c>
      <c r="G49" s="37">
        <v>3307626</v>
      </c>
      <c r="H49" s="38">
        <v>3031084</v>
      </c>
    </row>
    <row r="50" spans="1:8" ht="15" customHeight="1">
      <c r="A50" s="35" t="s">
        <v>39</v>
      </c>
      <c r="B50" s="36">
        <v>19771.7</v>
      </c>
      <c r="C50" s="36">
        <v>276.7</v>
      </c>
      <c r="D50" s="36">
        <v>16028</v>
      </c>
      <c r="E50" s="36">
        <v>3467</v>
      </c>
      <c r="F50" s="37">
        <v>4938658</v>
      </c>
      <c r="G50" s="37">
        <v>3425522</v>
      </c>
      <c r="H50" s="38">
        <v>1513136</v>
      </c>
    </row>
    <row r="51" spans="1:8" ht="15" customHeight="1">
      <c r="A51" s="131" t="s">
        <v>112</v>
      </c>
      <c r="B51" s="128">
        <v>19930.28</v>
      </c>
      <c r="C51" s="128">
        <v>458.8</v>
      </c>
      <c r="D51" s="128">
        <v>15990</v>
      </c>
      <c r="E51" s="128">
        <v>3479.46</v>
      </c>
      <c r="F51" s="129">
        <f>G51+H51</f>
        <v>5344416</v>
      </c>
      <c r="G51" s="129">
        <v>3521262</v>
      </c>
      <c r="H51" s="130">
        <v>1823154</v>
      </c>
    </row>
    <row r="52" spans="1:8" ht="15" customHeight="1">
      <c r="A52" s="132" t="s">
        <v>159</v>
      </c>
      <c r="B52" s="133">
        <v>22373</v>
      </c>
      <c r="C52" s="133">
        <v>595.91</v>
      </c>
      <c r="D52" s="133">
        <v>17504</v>
      </c>
      <c r="E52" s="133">
        <v>4270.6899999999996</v>
      </c>
      <c r="F52" s="134">
        <v>5672246</v>
      </c>
      <c r="G52" s="134">
        <v>3637664</v>
      </c>
      <c r="H52" s="135">
        <v>2034582</v>
      </c>
    </row>
    <row r="53" spans="1:8" ht="26.25" customHeight="1">
      <c r="A53" s="211" t="s">
        <v>100</v>
      </c>
      <c r="B53" s="211"/>
      <c r="C53" s="211"/>
      <c r="D53" s="211"/>
      <c r="E53" s="211"/>
      <c r="F53" s="211"/>
      <c r="G53" s="211"/>
      <c r="H53" s="211"/>
    </row>
  </sheetData>
  <mergeCells count="7">
    <mergeCell ref="A53:H53"/>
    <mergeCell ref="A1:H1"/>
    <mergeCell ref="A2:A3"/>
    <mergeCell ref="B2:B3"/>
    <mergeCell ref="C2:E2"/>
    <mergeCell ref="F2:F3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B6" sqref="B6:M16"/>
    </sheetView>
  </sheetViews>
  <sheetFormatPr defaultRowHeight="14.25"/>
  <cols>
    <col min="1" max="1" width="7.125" customWidth="1"/>
  </cols>
  <sheetData>
    <row r="1" spans="1:13" ht="18.75">
      <c r="A1" s="218" t="s">
        <v>105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225" t="s">
        <v>145</v>
      </c>
      <c r="M3" s="225"/>
    </row>
    <row r="4" spans="1:13">
      <c r="A4" s="219" t="s">
        <v>148</v>
      </c>
      <c r="B4" s="221" t="s">
        <v>123</v>
      </c>
      <c r="C4" s="223" t="s">
        <v>117</v>
      </c>
      <c r="D4" s="102"/>
      <c r="E4" s="221" t="s">
        <v>118</v>
      </c>
      <c r="F4" s="221" t="s">
        <v>119</v>
      </c>
      <c r="G4" s="224" t="s">
        <v>130</v>
      </c>
      <c r="H4" s="224" t="s">
        <v>129</v>
      </c>
      <c r="I4" s="221" t="s">
        <v>120</v>
      </c>
      <c r="J4" s="221" t="s">
        <v>121</v>
      </c>
      <c r="K4" s="224" t="s">
        <v>147</v>
      </c>
      <c r="L4" s="224" t="s">
        <v>146</v>
      </c>
      <c r="M4" s="223" t="s">
        <v>122</v>
      </c>
    </row>
    <row r="5" spans="1:13">
      <c r="A5" s="220"/>
      <c r="B5" s="222"/>
      <c r="C5" s="222"/>
      <c r="D5" s="103" t="s">
        <v>77</v>
      </c>
      <c r="E5" s="222"/>
      <c r="F5" s="222"/>
      <c r="G5" s="222"/>
      <c r="H5" s="222"/>
      <c r="I5" s="222"/>
      <c r="J5" s="222"/>
      <c r="K5" s="222"/>
      <c r="L5" s="222"/>
      <c r="M5" s="226"/>
    </row>
    <row r="6" spans="1:13">
      <c r="A6" s="99">
        <v>1990</v>
      </c>
      <c r="B6" s="20">
        <v>1119.5</v>
      </c>
      <c r="C6" s="20">
        <v>1069.2</v>
      </c>
      <c r="D6" s="20">
        <v>401.2</v>
      </c>
      <c r="E6" s="20">
        <v>39.200000000000003</v>
      </c>
      <c r="F6" s="20"/>
      <c r="G6" s="20"/>
      <c r="H6" s="20">
        <v>10.199999999999999</v>
      </c>
      <c r="I6" s="180">
        <v>0.9</v>
      </c>
      <c r="J6" s="100"/>
      <c r="K6" s="100"/>
      <c r="L6" s="100"/>
      <c r="M6" s="101"/>
    </row>
    <row r="7" spans="1:13">
      <c r="A7" s="99">
        <v>1995</v>
      </c>
      <c r="B7" s="20">
        <v>2374.3000000000002</v>
      </c>
      <c r="C7" s="20">
        <v>2196.6</v>
      </c>
      <c r="D7" s="20">
        <v>850</v>
      </c>
      <c r="E7" s="20">
        <v>139.4</v>
      </c>
      <c r="F7" s="20"/>
      <c r="G7" s="20"/>
      <c r="H7" s="20">
        <v>14.5</v>
      </c>
      <c r="I7" s="180">
        <v>5.2</v>
      </c>
      <c r="J7" s="100">
        <v>18.600000000000001</v>
      </c>
      <c r="K7" s="100"/>
      <c r="L7" s="100"/>
      <c r="M7" s="101"/>
    </row>
    <row r="8" spans="1:13">
      <c r="A8" s="99">
        <v>2000</v>
      </c>
      <c r="B8" s="20">
        <v>3656.1</v>
      </c>
      <c r="C8" s="20">
        <v>2233.8000000000002</v>
      </c>
      <c r="D8" s="20">
        <v>560.20000000000005</v>
      </c>
      <c r="E8" s="20">
        <v>642.20000000000005</v>
      </c>
      <c r="F8" s="20"/>
      <c r="G8" s="20"/>
      <c r="H8" s="20">
        <v>26.1</v>
      </c>
      <c r="I8" s="180">
        <v>0.2</v>
      </c>
      <c r="J8" s="100">
        <v>28.6</v>
      </c>
      <c r="K8" s="100">
        <v>669.3</v>
      </c>
      <c r="L8" s="100"/>
      <c r="M8" s="101"/>
    </row>
    <row r="9" spans="1:13">
      <c r="A9" s="99">
        <v>2005</v>
      </c>
      <c r="B9" s="20">
        <v>8502.9</v>
      </c>
      <c r="C9" s="20">
        <v>6358.1</v>
      </c>
      <c r="D9" s="20">
        <v>1602.5</v>
      </c>
      <c r="E9" s="20">
        <v>889.5</v>
      </c>
      <c r="F9" s="20">
        <v>85.3</v>
      </c>
      <c r="G9" s="20"/>
      <c r="H9" s="20">
        <v>402.3</v>
      </c>
      <c r="I9" s="180">
        <v>13.3</v>
      </c>
      <c r="J9" s="100">
        <v>75.2</v>
      </c>
      <c r="K9" s="100">
        <v>550</v>
      </c>
      <c r="L9" s="100"/>
      <c r="M9" s="101">
        <v>129.19999999999999</v>
      </c>
    </row>
    <row r="10" spans="1:13">
      <c r="A10" s="99">
        <v>2010</v>
      </c>
      <c r="B10" s="20">
        <v>20852.5</v>
      </c>
      <c r="C10" s="20">
        <v>15032.6</v>
      </c>
      <c r="D10" s="20">
        <v>5029.8999999999996</v>
      </c>
      <c r="E10" s="20">
        <v>695.4</v>
      </c>
      <c r="F10" s="20">
        <v>373.5</v>
      </c>
      <c r="G10" s="20">
        <v>104.1</v>
      </c>
      <c r="H10" s="20">
        <v>2019.6</v>
      </c>
      <c r="I10" s="180">
        <v>153.9</v>
      </c>
      <c r="J10" s="100">
        <v>178.7</v>
      </c>
      <c r="K10" s="100">
        <v>1112</v>
      </c>
      <c r="L10" s="100">
        <v>1136.7</v>
      </c>
      <c r="M10" s="101">
        <v>46</v>
      </c>
    </row>
    <row r="11" spans="1:13">
      <c r="A11" s="99">
        <v>2011</v>
      </c>
      <c r="B11" s="20">
        <v>24345.3</v>
      </c>
      <c r="C11" s="20">
        <v>18028.900000000001</v>
      </c>
      <c r="D11" s="20">
        <v>6033.7</v>
      </c>
      <c r="E11" s="20">
        <v>577.5</v>
      </c>
      <c r="F11" s="20">
        <v>525.4</v>
      </c>
      <c r="G11" s="20">
        <v>76.2</v>
      </c>
      <c r="H11" s="20">
        <v>2026.4</v>
      </c>
      <c r="I11" s="180">
        <v>157.1</v>
      </c>
      <c r="J11" s="100">
        <v>187.1</v>
      </c>
      <c r="K11" s="100">
        <v>1569.1</v>
      </c>
      <c r="L11" s="100">
        <v>1172</v>
      </c>
      <c r="M11" s="101">
        <v>25.6</v>
      </c>
    </row>
    <row r="12" spans="1:13">
      <c r="A12" s="99">
        <v>2012</v>
      </c>
      <c r="B12" s="20">
        <v>27029.8</v>
      </c>
      <c r="C12" s="20">
        <v>20297.599999999999</v>
      </c>
      <c r="D12" s="20">
        <v>6655.9</v>
      </c>
      <c r="E12" s="20">
        <v>731.1</v>
      </c>
      <c r="F12" s="20">
        <v>339.9</v>
      </c>
      <c r="G12" s="20">
        <v>88.7</v>
      </c>
      <c r="H12" s="20">
        <v>1901.2</v>
      </c>
      <c r="I12" s="180">
        <v>101.4</v>
      </c>
      <c r="J12" s="100">
        <v>139</v>
      </c>
      <c r="K12" s="100">
        <v>1341.7</v>
      </c>
      <c r="L12" s="100">
        <v>1161.5</v>
      </c>
      <c r="M12" s="101">
        <v>927.7</v>
      </c>
    </row>
    <row r="13" spans="1:13">
      <c r="A13" s="99">
        <v>2013</v>
      </c>
      <c r="B13" s="20">
        <v>28680</v>
      </c>
      <c r="C13" s="20">
        <v>22157.200000000001</v>
      </c>
      <c r="D13" s="20">
        <v>7058.2</v>
      </c>
      <c r="E13" s="20">
        <v>844.7</v>
      </c>
      <c r="F13" s="20">
        <v>223.2</v>
      </c>
      <c r="G13" s="20">
        <v>82.6</v>
      </c>
      <c r="H13" s="20">
        <v>1752</v>
      </c>
      <c r="I13" s="180">
        <v>95.4</v>
      </c>
      <c r="J13" s="100">
        <v>127.3</v>
      </c>
      <c r="K13" s="100">
        <v>1096.2</v>
      </c>
      <c r="L13" s="100">
        <v>1163.4000000000001</v>
      </c>
      <c r="M13" s="101">
        <v>1138</v>
      </c>
    </row>
    <row r="14" spans="1:13">
      <c r="A14" s="99">
        <v>2014</v>
      </c>
      <c r="B14" s="20">
        <v>31970.7</v>
      </c>
      <c r="C14" s="20">
        <v>23766.7</v>
      </c>
      <c r="D14" s="20">
        <v>7598.4</v>
      </c>
      <c r="E14" s="20">
        <v>987.5</v>
      </c>
      <c r="F14" s="20">
        <v>218.3</v>
      </c>
      <c r="G14" s="20">
        <v>41.3</v>
      </c>
      <c r="H14" s="20">
        <v>1734.1</v>
      </c>
      <c r="I14" s="180">
        <v>147.5</v>
      </c>
      <c r="J14" s="100">
        <v>165</v>
      </c>
      <c r="K14" s="100">
        <v>1615.4</v>
      </c>
      <c r="L14" s="100">
        <v>1034.5999999999999</v>
      </c>
      <c r="M14" s="101">
        <v>2260.3000000000002</v>
      </c>
    </row>
    <row r="15" spans="1:13">
      <c r="A15" s="136">
        <v>2015</v>
      </c>
      <c r="B15" s="137">
        <v>33027.4</v>
      </c>
      <c r="C15" s="137">
        <v>25163</v>
      </c>
      <c r="D15" s="137">
        <v>7104.9</v>
      </c>
      <c r="E15" s="137">
        <v>1074.4000000000001</v>
      </c>
      <c r="F15" s="137">
        <v>182.6</v>
      </c>
      <c r="G15" s="137">
        <v>93</v>
      </c>
      <c r="H15" s="137">
        <v>1916.2</v>
      </c>
      <c r="I15" s="137">
        <v>225.9</v>
      </c>
      <c r="J15" s="137">
        <v>134.9</v>
      </c>
      <c r="K15" s="137">
        <v>1244</v>
      </c>
      <c r="L15" s="137">
        <v>890.1</v>
      </c>
      <c r="M15" s="138">
        <v>2103.3000000000002</v>
      </c>
    </row>
    <row r="16" spans="1:13">
      <c r="A16" s="139">
        <v>2016</v>
      </c>
      <c r="B16" s="140">
        <v>35407</v>
      </c>
      <c r="C16" s="140">
        <v>26536.9</v>
      </c>
      <c r="D16" s="140">
        <v>7360.8</v>
      </c>
      <c r="E16" s="140">
        <v>1105.0999999999999</v>
      </c>
      <c r="F16" s="140">
        <v>194.9</v>
      </c>
      <c r="G16" s="140">
        <v>184.5</v>
      </c>
      <c r="H16" s="140">
        <v>2217.6999999999998</v>
      </c>
      <c r="I16" s="140">
        <v>264.39999999999998</v>
      </c>
      <c r="J16" s="140">
        <v>142.4</v>
      </c>
      <c r="K16" s="140">
        <v>1948.8</v>
      </c>
      <c r="L16" s="140">
        <v>1015.9</v>
      </c>
      <c r="M16" s="141">
        <v>1796.4</v>
      </c>
    </row>
    <row r="17" spans="1:13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 t="s">
        <v>153</v>
      </c>
      <c r="L17" s="123"/>
      <c r="M17" s="123"/>
    </row>
  </sheetData>
  <mergeCells count="14">
    <mergeCell ref="A1:M1"/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L3:M3"/>
    <mergeCell ref="K4:K5"/>
    <mergeCell ref="L4:L5"/>
    <mergeCell ref="M4:M5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33"/>
  <sheetViews>
    <sheetView workbookViewId="0">
      <selection activeCell="F1" sqref="F1:F1048576"/>
    </sheetView>
  </sheetViews>
  <sheetFormatPr defaultRowHeight="14.25"/>
  <cols>
    <col min="1" max="1" width="16" style="1" customWidth="1"/>
    <col min="2" max="3" width="10.625" style="2" customWidth="1"/>
    <col min="4" max="5" width="10.625" style="1" customWidth="1"/>
    <col min="6" max="16384" width="9" style="1"/>
  </cols>
  <sheetData>
    <row r="1" spans="1:5" s="6" customFormat="1" ht="35.25" customHeight="1">
      <c r="A1" s="227" t="s">
        <v>106</v>
      </c>
      <c r="B1" s="227"/>
      <c r="C1" s="227"/>
      <c r="D1" s="227"/>
      <c r="E1" s="227"/>
    </row>
    <row r="2" spans="1:5" s="3" customFormat="1" ht="36.75" customHeight="1">
      <c r="A2" s="40" t="s">
        <v>44</v>
      </c>
      <c r="B2" s="41" t="s">
        <v>9</v>
      </c>
      <c r="C2" s="142" t="s">
        <v>160</v>
      </c>
      <c r="D2" s="142" t="s">
        <v>161</v>
      </c>
      <c r="E2" s="143" t="s">
        <v>162</v>
      </c>
    </row>
    <row r="3" spans="1:5" s="3" customFormat="1" ht="19.5" customHeight="1">
      <c r="A3" s="43" t="s">
        <v>45</v>
      </c>
      <c r="B3" s="44" t="s">
        <v>10</v>
      </c>
      <c r="C3" s="144">
        <f>SUM(C4:C7)</f>
        <v>6285.88</v>
      </c>
      <c r="D3" s="144">
        <v>6609.07</v>
      </c>
      <c r="E3" s="61">
        <f>D3/C3*100</f>
        <v>105.14152354165208</v>
      </c>
    </row>
    <row r="4" spans="1:5" s="3" customFormat="1" ht="19.5" customHeight="1">
      <c r="A4" s="45" t="s">
        <v>46</v>
      </c>
      <c r="B4" s="46" t="s">
        <v>10</v>
      </c>
      <c r="C4" s="104">
        <v>627.04</v>
      </c>
      <c r="D4" s="104">
        <v>701.7</v>
      </c>
      <c r="E4" s="62">
        <f t="shared" ref="E4:E12" si="0">D4/C4*100</f>
        <v>111.9067364123501</v>
      </c>
    </row>
    <row r="5" spans="1:5" s="3" customFormat="1" ht="19.5" customHeight="1">
      <c r="A5" s="45" t="s">
        <v>47</v>
      </c>
      <c r="B5" s="46" t="s">
        <v>10</v>
      </c>
      <c r="C5" s="104">
        <v>4822</v>
      </c>
      <c r="D5" s="104">
        <v>5019</v>
      </c>
      <c r="E5" s="62">
        <f t="shared" si="0"/>
        <v>104.08544172542513</v>
      </c>
    </row>
    <row r="6" spans="1:5" s="3" customFormat="1" ht="19.5" customHeight="1">
      <c r="A6" s="45" t="s">
        <v>48</v>
      </c>
      <c r="B6" s="46" t="s">
        <v>10</v>
      </c>
      <c r="C6" s="104">
        <v>640.37</v>
      </c>
      <c r="D6" s="104">
        <v>651.34</v>
      </c>
      <c r="E6" s="62">
        <f t="shared" si="0"/>
        <v>101.71307213017475</v>
      </c>
    </row>
    <row r="7" spans="1:5" s="3" customFormat="1" ht="19.5" customHeight="1">
      <c r="A7" s="45" t="s">
        <v>49</v>
      </c>
      <c r="B7" s="46" t="s">
        <v>10</v>
      </c>
      <c r="C7" s="104">
        <v>196.47</v>
      </c>
      <c r="D7" s="104">
        <v>237.03</v>
      </c>
      <c r="E7" s="62">
        <f t="shared" si="0"/>
        <v>120.64437318674608</v>
      </c>
    </row>
    <row r="8" spans="1:5" s="3" customFormat="1" ht="19.5" customHeight="1">
      <c r="A8" s="45" t="s">
        <v>50</v>
      </c>
      <c r="B8" s="46" t="s">
        <v>11</v>
      </c>
      <c r="C8" s="104">
        <f>SUM(C9:C12)</f>
        <v>19930.28</v>
      </c>
      <c r="D8" s="104">
        <v>22372.66</v>
      </c>
      <c r="E8" s="62">
        <f t="shared" si="0"/>
        <v>112.25461960393935</v>
      </c>
    </row>
    <row r="9" spans="1:5" s="3" customFormat="1" ht="19.5" customHeight="1">
      <c r="A9" s="45" t="s">
        <v>46</v>
      </c>
      <c r="B9" s="46" t="s">
        <v>11</v>
      </c>
      <c r="C9" s="145">
        <v>458.82</v>
      </c>
      <c r="D9" s="145">
        <v>595.91</v>
      </c>
      <c r="E9" s="62">
        <f t="shared" si="0"/>
        <v>129.87881958066342</v>
      </c>
    </row>
    <row r="10" spans="1:5" s="3" customFormat="1" ht="19.5" customHeight="1">
      <c r="A10" s="45" t="s">
        <v>47</v>
      </c>
      <c r="B10" s="46" t="s">
        <v>11</v>
      </c>
      <c r="C10" s="104">
        <v>15990</v>
      </c>
      <c r="D10" s="104">
        <v>17504</v>
      </c>
      <c r="E10" s="62">
        <f t="shared" si="0"/>
        <v>109.46841776110068</v>
      </c>
    </row>
    <row r="11" spans="1:5" s="3" customFormat="1" ht="19.5" customHeight="1">
      <c r="A11" s="45" t="s">
        <v>48</v>
      </c>
      <c r="B11" s="46" t="s">
        <v>11</v>
      </c>
      <c r="C11" s="104">
        <v>3479.46</v>
      </c>
      <c r="D11" s="104">
        <v>4270.6899999999996</v>
      </c>
      <c r="E11" s="62">
        <f t="shared" si="0"/>
        <v>122.74002287711309</v>
      </c>
    </row>
    <row r="12" spans="1:5" s="3" customFormat="1" ht="19.5" customHeight="1">
      <c r="A12" s="153" t="s">
        <v>49</v>
      </c>
      <c r="B12" s="154" t="s">
        <v>11</v>
      </c>
      <c r="C12" s="155">
        <v>2</v>
      </c>
      <c r="D12" s="155">
        <v>2.06</v>
      </c>
      <c r="E12" s="156">
        <f t="shared" si="0"/>
        <v>103</v>
      </c>
    </row>
    <row r="13" spans="1:5" s="3" customFormat="1" ht="19.5" customHeight="1">
      <c r="A13" s="228" t="s">
        <v>42</v>
      </c>
      <c r="B13" s="228"/>
      <c r="C13" s="228"/>
      <c r="D13" s="228"/>
      <c r="E13" s="228"/>
    </row>
    <row r="14" spans="1:5" s="3" customFormat="1" ht="12.75">
      <c r="A14" s="8"/>
      <c r="B14" s="9"/>
      <c r="C14" s="9"/>
      <c r="D14" s="8"/>
      <c r="E14" s="8"/>
    </row>
    <row r="15" spans="1:5" s="3" customFormat="1" ht="12.75">
      <c r="B15" s="4"/>
      <c r="C15" s="4"/>
    </row>
    <row r="16" spans="1:5" s="3" customFormat="1" ht="12.75">
      <c r="B16" s="4"/>
      <c r="C16" s="4"/>
    </row>
    <row r="17" spans="2:3" s="3" customFormat="1" ht="12.75">
      <c r="B17" s="4"/>
      <c r="C17" s="4"/>
    </row>
    <row r="18" spans="2:3" s="3" customFormat="1" ht="12.75">
      <c r="B18" s="4"/>
      <c r="C18" s="4"/>
    </row>
    <row r="19" spans="2:3" s="3" customFormat="1" ht="12.75">
      <c r="B19" s="4"/>
      <c r="C19" s="4"/>
    </row>
    <row r="20" spans="2:3" s="3" customFormat="1" ht="12.75">
      <c r="B20" s="4"/>
      <c r="C20" s="4"/>
    </row>
    <row r="21" spans="2:3" s="3" customFormat="1" ht="12.75">
      <c r="B21" s="4"/>
      <c r="C21" s="4"/>
    </row>
    <row r="22" spans="2:3" s="3" customFormat="1" ht="12.75">
      <c r="B22" s="4"/>
      <c r="C22" s="4"/>
    </row>
    <row r="23" spans="2:3" s="3" customFormat="1" ht="12.75">
      <c r="B23" s="4"/>
      <c r="C23" s="4"/>
    </row>
    <row r="24" spans="2:3" s="3" customFormat="1" ht="12.75">
      <c r="B24" s="4"/>
      <c r="C24" s="4"/>
    </row>
    <row r="25" spans="2:3" s="3" customFormat="1" ht="12.75">
      <c r="B25" s="4"/>
      <c r="C25" s="4"/>
    </row>
    <row r="26" spans="2:3" s="3" customFormat="1" ht="12.75">
      <c r="B26" s="4"/>
      <c r="C26" s="4"/>
    </row>
    <row r="27" spans="2:3" s="3" customFormat="1" ht="12.75">
      <c r="B27" s="4"/>
      <c r="C27" s="4"/>
    </row>
    <row r="28" spans="2:3" s="3" customFormat="1" ht="12.75">
      <c r="B28" s="4"/>
      <c r="C28" s="4"/>
    </row>
    <row r="29" spans="2:3" s="3" customFormat="1" ht="12.75">
      <c r="B29" s="4"/>
      <c r="C29" s="4"/>
    </row>
    <row r="30" spans="2:3" s="3" customFormat="1" ht="12.75">
      <c r="B30" s="4"/>
      <c r="C30" s="4"/>
    </row>
    <row r="31" spans="2:3" s="3" customFormat="1" ht="12.75">
      <c r="B31" s="4"/>
      <c r="C31" s="4"/>
    </row>
    <row r="32" spans="2:3" s="3" customFormat="1" ht="12.75">
      <c r="B32" s="4"/>
      <c r="C32" s="4"/>
    </row>
    <row r="33" spans="2:3" s="3" customFormat="1" ht="12.75">
      <c r="B33" s="4"/>
      <c r="C33" s="4"/>
    </row>
  </sheetData>
  <mergeCells count="2">
    <mergeCell ref="A1:E1"/>
    <mergeCell ref="A13:E1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E46"/>
  <sheetViews>
    <sheetView workbookViewId="0">
      <selection activeCell="H29" sqref="H29"/>
    </sheetView>
  </sheetViews>
  <sheetFormatPr defaultRowHeight="14.25"/>
  <cols>
    <col min="1" max="1" width="21.375" style="1" customWidth="1"/>
    <col min="2" max="3" width="14.375" style="1" customWidth="1"/>
    <col min="4" max="4" width="14.25" style="1" customWidth="1"/>
    <col min="5" max="16384" width="9" style="1"/>
  </cols>
  <sheetData>
    <row r="1" spans="1:5" s="3" customFormat="1" ht="18.75">
      <c r="A1" s="230" t="s">
        <v>107</v>
      </c>
      <c r="B1" s="230"/>
      <c r="C1" s="230"/>
      <c r="D1" s="230"/>
      <c r="E1" s="230"/>
    </row>
    <row r="2" spans="1:5" s="3" customFormat="1" ht="29.45" customHeight="1">
      <c r="A2" s="105" t="s">
        <v>131</v>
      </c>
      <c r="B2" s="80" t="s">
        <v>132</v>
      </c>
      <c r="C2" s="106" t="s">
        <v>133</v>
      </c>
      <c r="D2" s="106" t="s">
        <v>155</v>
      </c>
      <c r="E2" s="107" t="s">
        <v>156</v>
      </c>
    </row>
    <row r="3" spans="1:5" s="3" customFormat="1" ht="18" customHeight="1">
      <c r="A3" s="108" t="s">
        <v>12</v>
      </c>
      <c r="B3" s="109" t="s">
        <v>13</v>
      </c>
      <c r="C3" s="81">
        <v>18845.900000000001</v>
      </c>
      <c r="D3" s="81">
        <v>19000.7</v>
      </c>
      <c r="E3" s="110">
        <f>D3*100/C3</f>
        <v>100.82139881884123</v>
      </c>
    </row>
    <row r="4" spans="1:5" s="3" customFormat="1" ht="18" customHeight="1">
      <c r="A4" s="111" t="s">
        <v>134</v>
      </c>
      <c r="B4" s="112" t="s">
        <v>13</v>
      </c>
      <c r="C4" s="82">
        <v>18845.900000000001</v>
      </c>
      <c r="D4" s="82">
        <v>19000.7</v>
      </c>
      <c r="E4" s="113">
        <f t="shared" ref="E4:E14" si="0">D4*100/C4</f>
        <v>100.82139881884123</v>
      </c>
    </row>
    <row r="5" spans="1:5" s="3" customFormat="1" ht="18" customHeight="1">
      <c r="A5" s="111" t="s">
        <v>14</v>
      </c>
      <c r="B5" s="112" t="s">
        <v>13</v>
      </c>
      <c r="C5" s="82">
        <v>18845.900000000001</v>
      </c>
      <c r="D5" s="82">
        <v>19000.7</v>
      </c>
      <c r="E5" s="113">
        <f t="shared" si="0"/>
        <v>100.82139881884123</v>
      </c>
    </row>
    <row r="6" spans="1:5" s="3" customFormat="1" ht="18" customHeight="1">
      <c r="A6" s="111" t="s">
        <v>135</v>
      </c>
      <c r="B6" s="112" t="s">
        <v>13</v>
      </c>
      <c r="C6" s="82">
        <v>517.70000000000005</v>
      </c>
      <c r="D6" s="82">
        <v>517.70000000000005</v>
      </c>
      <c r="E6" s="113">
        <f t="shared" si="0"/>
        <v>100</v>
      </c>
    </row>
    <row r="7" spans="1:5" s="3" customFormat="1" ht="18" customHeight="1">
      <c r="A7" s="111" t="s">
        <v>136</v>
      </c>
      <c r="B7" s="112" t="s">
        <v>13</v>
      </c>
      <c r="C7" s="82">
        <v>1029.9000000000001</v>
      </c>
      <c r="D7" s="82">
        <v>1021.4</v>
      </c>
      <c r="E7" s="113">
        <f t="shared" si="0"/>
        <v>99.17467715312165</v>
      </c>
    </row>
    <row r="8" spans="1:5" s="3" customFormat="1" ht="18" customHeight="1">
      <c r="A8" s="111" t="s">
        <v>137</v>
      </c>
      <c r="B8" s="112" t="s">
        <v>13</v>
      </c>
      <c r="C8" s="82">
        <v>2669.1</v>
      </c>
      <c r="D8" s="82">
        <v>2645.6</v>
      </c>
      <c r="E8" s="113">
        <f t="shared" si="0"/>
        <v>99.119553407515639</v>
      </c>
    </row>
    <row r="9" spans="1:5" s="3" customFormat="1" ht="18" customHeight="1">
      <c r="A9" s="111" t="s">
        <v>138</v>
      </c>
      <c r="B9" s="112" t="s">
        <v>13</v>
      </c>
      <c r="C9" s="82">
        <v>2790.9</v>
      </c>
      <c r="D9" s="82">
        <v>2778.4</v>
      </c>
      <c r="E9" s="113">
        <f t="shared" si="0"/>
        <v>99.552115804937472</v>
      </c>
    </row>
    <row r="10" spans="1:5" s="3" customFormat="1" ht="18" customHeight="1">
      <c r="A10" s="111" t="s">
        <v>139</v>
      </c>
      <c r="B10" s="112" t="s">
        <v>13</v>
      </c>
      <c r="C10" s="82">
        <v>11838.3</v>
      </c>
      <c r="D10" s="82">
        <v>12037.6</v>
      </c>
      <c r="E10" s="113">
        <f t="shared" si="0"/>
        <v>101.68351874846896</v>
      </c>
    </row>
    <row r="11" spans="1:5" s="3" customFormat="1" ht="18" customHeight="1">
      <c r="A11" s="111" t="s">
        <v>140</v>
      </c>
      <c r="B11" s="112" t="s">
        <v>13</v>
      </c>
      <c r="C11" s="82">
        <v>18845.900000000001</v>
      </c>
      <c r="D11" s="82">
        <v>19000.7</v>
      </c>
      <c r="E11" s="113">
        <f t="shared" si="0"/>
        <v>100.82139881884123</v>
      </c>
    </row>
    <row r="12" spans="1:5" s="3" customFormat="1" ht="18" customHeight="1">
      <c r="A12" s="111" t="s">
        <v>141</v>
      </c>
      <c r="B12" s="112" t="s">
        <v>15</v>
      </c>
      <c r="C12" s="83">
        <v>162167.5</v>
      </c>
      <c r="D12" s="83">
        <v>165058.20000000001</v>
      </c>
      <c r="E12" s="113">
        <f t="shared" si="0"/>
        <v>101.7825396580696</v>
      </c>
    </row>
    <row r="13" spans="1:5" s="3" customFormat="1" ht="18" customHeight="1">
      <c r="A13" s="111" t="s">
        <v>142</v>
      </c>
      <c r="B13" s="112" t="s">
        <v>16</v>
      </c>
      <c r="C13" s="82">
        <v>4130</v>
      </c>
      <c r="D13" s="82">
        <v>4120</v>
      </c>
      <c r="E13" s="113">
        <f t="shared" si="0"/>
        <v>99.757869249394673</v>
      </c>
    </row>
    <row r="14" spans="1:5" s="3" customFormat="1" ht="18" customHeight="1">
      <c r="A14" s="114" t="s">
        <v>143</v>
      </c>
      <c r="B14" s="115" t="s">
        <v>17</v>
      </c>
      <c r="C14" s="84">
        <v>138.02000000000001</v>
      </c>
      <c r="D14" s="84">
        <v>139.19999999999999</v>
      </c>
      <c r="E14" s="116">
        <f t="shared" si="0"/>
        <v>100.85494855817996</v>
      </c>
    </row>
    <row r="15" spans="1:5" s="3" customFormat="1" ht="20.25" customHeight="1">
      <c r="A15" s="229"/>
      <c r="B15" s="229"/>
      <c r="C15" s="229"/>
      <c r="D15" s="229"/>
      <c r="E15" s="48"/>
    </row>
    <row r="16" spans="1:5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mergeCells count="2">
    <mergeCell ref="A15:D15"/>
    <mergeCell ref="A1:E1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J20"/>
  <sheetViews>
    <sheetView workbookViewId="0">
      <selection activeCell="H21" sqref="H21"/>
    </sheetView>
  </sheetViews>
  <sheetFormatPr defaultRowHeight="12"/>
  <cols>
    <col min="1" max="2" width="10.5" style="48" customWidth="1"/>
    <col min="3" max="3" width="12.5" style="48" customWidth="1"/>
    <col min="4" max="6" width="10.625" style="48" customWidth="1"/>
    <col min="7" max="16384" width="9" style="48"/>
  </cols>
  <sheetData>
    <row r="1" spans="1:10" ht="25.5" customHeight="1">
      <c r="A1" s="227" t="s">
        <v>108</v>
      </c>
      <c r="B1" s="227"/>
      <c r="C1" s="227"/>
      <c r="D1" s="227"/>
      <c r="E1" s="227"/>
      <c r="F1" s="227"/>
      <c r="G1" s="227"/>
    </row>
    <row r="2" spans="1:10" ht="17.25" customHeight="1">
      <c r="A2" s="231" t="s">
        <v>51</v>
      </c>
      <c r="B2" s="233" t="s">
        <v>7</v>
      </c>
      <c r="C2" s="234"/>
      <c r="D2" s="231"/>
      <c r="E2" s="235" t="s">
        <v>8</v>
      </c>
      <c r="F2" s="236"/>
      <c r="G2" s="236"/>
    </row>
    <row r="3" spans="1:10" ht="29.25" customHeight="1">
      <c r="A3" s="232"/>
      <c r="B3" s="41" t="s">
        <v>157</v>
      </c>
      <c r="C3" s="41" t="s">
        <v>152</v>
      </c>
      <c r="D3" s="42" t="s">
        <v>151</v>
      </c>
      <c r="E3" s="41" t="s">
        <v>157</v>
      </c>
      <c r="F3" s="41" t="s">
        <v>152</v>
      </c>
      <c r="G3" s="42" t="s">
        <v>151</v>
      </c>
    </row>
    <row r="4" spans="1:10" ht="19.5" customHeight="1">
      <c r="A4" s="43" t="s">
        <v>52</v>
      </c>
      <c r="B4" s="85">
        <v>4822</v>
      </c>
      <c r="C4" s="85">
        <v>5019</v>
      </c>
      <c r="D4" s="86">
        <f>C4/B4*100</f>
        <v>104.08544172542513</v>
      </c>
      <c r="E4" s="85">
        <v>463277</v>
      </c>
      <c r="F4" s="85">
        <v>463289</v>
      </c>
      <c r="G4" s="87">
        <f>F4/E4*100</f>
        <v>100.00259024298637</v>
      </c>
      <c r="I4" s="49"/>
      <c r="J4" s="49"/>
    </row>
    <row r="5" spans="1:10" ht="19.5" customHeight="1">
      <c r="A5" s="45" t="s">
        <v>53</v>
      </c>
      <c r="B5" s="88">
        <v>1863</v>
      </c>
      <c r="C5" s="88">
        <v>1937</v>
      </c>
      <c r="D5" s="86">
        <v>104.1</v>
      </c>
      <c r="E5" s="88">
        <v>178733</v>
      </c>
      <c r="F5" s="88">
        <v>178738</v>
      </c>
      <c r="G5" s="87">
        <f>F5/E5*100</f>
        <v>100.00279746885019</v>
      </c>
    </row>
    <row r="6" spans="1:10" ht="19.5" customHeight="1">
      <c r="A6" s="45" t="s">
        <v>54</v>
      </c>
      <c r="B6" s="88">
        <v>1492</v>
      </c>
      <c r="C6" s="88">
        <v>1551</v>
      </c>
      <c r="D6" s="86">
        <v>104.1</v>
      </c>
      <c r="E6" s="88">
        <v>143152</v>
      </c>
      <c r="F6" s="88">
        <v>143157</v>
      </c>
      <c r="G6" s="87">
        <f t="shared" ref="G6:G18" si="0">F6/E6*100</f>
        <v>100.00349279087963</v>
      </c>
    </row>
    <row r="7" spans="1:10" ht="19.5" customHeight="1">
      <c r="A7" s="45" t="s">
        <v>55</v>
      </c>
      <c r="B7" s="88">
        <v>59</v>
      </c>
      <c r="C7" s="88">
        <v>61</v>
      </c>
      <c r="D7" s="86">
        <v>104.1</v>
      </c>
      <c r="E7" s="88">
        <v>5606</v>
      </c>
      <c r="F7" s="88">
        <v>5606</v>
      </c>
      <c r="G7" s="87">
        <f t="shared" si="0"/>
        <v>100</v>
      </c>
    </row>
    <row r="8" spans="1:10" ht="19.5" customHeight="1">
      <c r="A8" s="45" t="s">
        <v>56</v>
      </c>
      <c r="B8" s="88">
        <v>191</v>
      </c>
      <c r="C8" s="88">
        <v>199</v>
      </c>
      <c r="D8" s="86">
        <v>104.1</v>
      </c>
      <c r="E8" s="88">
        <v>18346</v>
      </c>
      <c r="F8" s="88">
        <v>18346</v>
      </c>
      <c r="G8" s="87">
        <f t="shared" si="0"/>
        <v>100</v>
      </c>
    </row>
    <row r="9" spans="1:10" ht="19.5" customHeight="1">
      <c r="A9" s="45" t="s">
        <v>57</v>
      </c>
      <c r="B9" s="88" t="s">
        <v>153</v>
      </c>
      <c r="C9" s="88" t="s">
        <v>114</v>
      </c>
      <c r="D9" s="86"/>
      <c r="E9" s="86" t="s">
        <v>114</v>
      </c>
      <c r="F9" s="86" t="s">
        <v>114</v>
      </c>
      <c r="G9" s="87"/>
      <c r="H9" s="50"/>
    </row>
    <row r="10" spans="1:10" ht="19.5" customHeight="1">
      <c r="A10" s="45" t="s">
        <v>58</v>
      </c>
      <c r="B10" s="88">
        <v>121</v>
      </c>
      <c r="C10" s="88">
        <v>126</v>
      </c>
      <c r="D10" s="86">
        <v>104.1</v>
      </c>
      <c r="E10" s="88">
        <v>11629</v>
      </c>
      <c r="F10" s="88">
        <v>11629</v>
      </c>
      <c r="G10" s="87">
        <f t="shared" si="0"/>
        <v>100</v>
      </c>
    </row>
    <row r="11" spans="1:10" ht="19.5" customHeight="1">
      <c r="A11" s="45" t="s">
        <v>59</v>
      </c>
      <c r="B11" s="88">
        <v>512</v>
      </c>
      <c r="C11" s="88">
        <v>533</v>
      </c>
      <c r="D11" s="86">
        <v>104.1</v>
      </c>
      <c r="E11" s="88">
        <v>49247</v>
      </c>
      <c r="F11" s="88">
        <v>49248</v>
      </c>
      <c r="G11" s="87">
        <f t="shared" si="0"/>
        <v>100.00203058054298</v>
      </c>
    </row>
    <row r="12" spans="1:10" ht="19.5" customHeight="1">
      <c r="A12" s="45" t="s">
        <v>60</v>
      </c>
      <c r="B12" s="88">
        <v>528</v>
      </c>
      <c r="C12" s="88">
        <v>550</v>
      </c>
      <c r="D12" s="86">
        <v>104.1</v>
      </c>
      <c r="E12" s="88">
        <v>50729</v>
      </c>
      <c r="F12" s="88">
        <v>50730</v>
      </c>
      <c r="G12" s="87">
        <f t="shared" si="0"/>
        <v>100.00197125904316</v>
      </c>
    </row>
    <row r="13" spans="1:10" ht="19.5" customHeight="1">
      <c r="A13" s="45" t="s">
        <v>61</v>
      </c>
      <c r="B13" s="88">
        <v>576</v>
      </c>
      <c r="C13" s="88">
        <v>600</v>
      </c>
      <c r="D13" s="86">
        <v>104.1</v>
      </c>
      <c r="E13" s="88">
        <v>55362</v>
      </c>
      <c r="F13" s="88">
        <v>55363</v>
      </c>
      <c r="G13" s="87">
        <f t="shared" si="0"/>
        <v>100.00180629312526</v>
      </c>
    </row>
    <row r="14" spans="1:10" ht="19.5" customHeight="1">
      <c r="A14" s="45" t="s">
        <v>62</v>
      </c>
      <c r="B14" s="88">
        <v>260</v>
      </c>
      <c r="C14" s="88">
        <v>271</v>
      </c>
      <c r="D14" s="86">
        <v>104.1</v>
      </c>
      <c r="E14" s="88">
        <v>25063</v>
      </c>
      <c r="F14" s="88">
        <v>25064</v>
      </c>
      <c r="G14" s="87">
        <f t="shared" si="0"/>
        <v>100.00398994533775</v>
      </c>
    </row>
    <row r="15" spans="1:10" ht="19.5" customHeight="1">
      <c r="A15" s="45" t="s">
        <v>63</v>
      </c>
      <c r="B15" s="88">
        <v>287</v>
      </c>
      <c r="C15" s="88">
        <v>299</v>
      </c>
      <c r="D15" s="86">
        <v>104.1</v>
      </c>
      <c r="E15" s="88">
        <v>27611</v>
      </c>
      <c r="F15" s="88">
        <v>27612</v>
      </c>
      <c r="G15" s="87">
        <f t="shared" si="0"/>
        <v>100.00362174495672</v>
      </c>
    </row>
    <row r="16" spans="1:10" ht="19.5" customHeight="1">
      <c r="A16" s="45" t="s">
        <v>64</v>
      </c>
      <c r="B16" s="88">
        <v>236</v>
      </c>
      <c r="C16" s="88">
        <v>246</v>
      </c>
      <c r="D16" s="86">
        <v>104.1</v>
      </c>
      <c r="E16" s="88">
        <v>22746</v>
      </c>
      <c r="F16" s="88">
        <v>22747</v>
      </c>
      <c r="G16" s="87">
        <f t="shared" si="0"/>
        <v>100.00439637738504</v>
      </c>
    </row>
    <row r="17" spans="1:7" ht="19.5" customHeight="1">
      <c r="A17" s="45" t="s">
        <v>65</v>
      </c>
      <c r="B17" s="88">
        <v>422</v>
      </c>
      <c r="C17" s="88">
        <v>439</v>
      </c>
      <c r="D17" s="86">
        <v>104.1</v>
      </c>
      <c r="E17" s="88">
        <v>40490</v>
      </c>
      <c r="F17" s="88">
        <v>40491</v>
      </c>
      <c r="G17" s="87">
        <f t="shared" si="0"/>
        <v>100.0024697456162</v>
      </c>
    </row>
    <row r="18" spans="1:7" ht="19.5" customHeight="1">
      <c r="A18" s="47" t="s">
        <v>66</v>
      </c>
      <c r="B18" s="89">
        <v>138</v>
      </c>
      <c r="C18" s="89">
        <v>144</v>
      </c>
      <c r="D18" s="146">
        <v>104.1</v>
      </c>
      <c r="E18" s="89">
        <v>13296</v>
      </c>
      <c r="F18" s="89">
        <v>13296</v>
      </c>
      <c r="G18" s="90">
        <f t="shared" si="0"/>
        <v>100</v>
      </c>
    </row>
    <row r="20" spans="1:7">
      <c r="E20" s="51"/>
      <c r="F20" s="51"/>
    </row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G44"/>
  <sheetViews>
    <sheetView workbookViewId="0">
      <selection activeCell="I15" sqref="I15"/>
    </sheetView>
  </sheetViews>
  <sheetFormatPr defaultRowHeight="14.25"/>
  <cols>
    <col min="1" max="1" width="15.375" style="1" customWidth="1"/>
    <col min="2" max="2" width="12.375" style="1" customWidth="1"/>
    <col min="3" max="3" width="10.625" style="1" customWidth="1"/>
    <col min="4" max="4" width="9.625" style="1" customWidth="1"/>
    <col min="5" max="5" width="10" style="1" customWidth="1"/>
    <col min="6" max="6" width="10.625" style="1" customWidth="1"/>
    <col min="7" max="7" width="9.625" style="1" customWidth="1"/>
    <col min="8" max="16384" width="9" style="1"/>
  </cols>
  <sheetData>
    <row r="1" spans="1:7" s="6" customFormat="1" ht="30" customHeight="1">
      <c r="A1" s="227" t="s">
        <v>109</v>
      </c>
      <c r="B1" s="227"/>
      <c r="C1" s="227"/>
      <c r="D1" s="227"/>
      <c r="E1" s="227"/>
      <c r="F1" s="227"/>
      <c r="G1" s="227"/>
    </row>
    <row r="2" spans="1:7" s="4" customFormat="1" ht="21.75" customHeight="1">
      <c r="A2" s="231" t="s">
        <v>67</v>
      </c>
      <c r="B2" s="233" t="s">
        <v>5</v>
      </c>
      <c r="C2" s="234"/>
      <c r="D2" s="231"/>
      <c r="E2" s="235" t="s">
        <v>6</v>
      </c>
      <c r="F2" s="236"/>
      <c r="G2" s="236"/>
    </row>
    <row r="3" spans="1:7" s="4" customFormat="1" ht="35.25" customHeight="1">
      <c r="A3" s="232"/>
      <c r="B3" s="41" t="s">
        <v>158</v>
      </c>
      <c r="C3" s="41" t="s">
        <v>152</v>
      </c>
      <c r="D3" s="42" t="s">
        <v>151</v>
      </c>
      <c r="E3" s="41" t="s">
        <v>158</v>
      </c>
      <c r="F3" s="41" t="s">
        <v>152</v>
      </c>
      <c r="G3" s="42" t="s">
        <v>151</v>
      </c>
    </row>
    <row r="4" spans="1:7" s="3" customFormat="1" ht="18" customHeight="1">
      <c r="A4" s="65" t="s">
        <v>78</v>
      </c>
      <c r="B4" s="91">
        <v>15990</v>
      </c>
      <c r="C4" s="91">
        <v>17504</v>
      </c>
      <c r="D4" s="92">
        <f>C4/B4*100</f>
        <v>109.46841776110068</v>
      </c>
      <c r="E4" s="88">
        <v>3521262</v>
      </c>
      <c r="F4" s="88">
        <v>3637664</v>
      </c>
      <c r="G4" s="93">
        <f>F4/E4*100</f>
        <v>103.30568983506481</v>
      </c>
    </row>
    <row r="5" spans="1:7" s="3" customFormat="1" ht="18" customHeight="1">
      <c r="A5" s="52" t="s">
        <v>53</v>
      </c>
      <c r="B5" s="94">
        <v>5692</v>
      </c>
      <c r="C5" s="94">
        <v>6231</v>
      </c>
      <c r="D5" s="92">
        <f>C5/B5*100</f>
        <v>109.46943078004216</v>
      </c>
      <c r="E5" s="94">
        <v>1253217</v>
      </c>
      <c r="F5" s="94">
        <v>1294644</v>
      </c>
      <c r="G5" s="93">
        <f>F5/E5*100</f>
        <v>103.30565257253932</v>
      </c>
    </row>
    <row r="6" spans="1:7" s="3" customFormat="1" ht="18" customHeight="1">
      <c r="A6" s="52" t="s">
        <v>54</v>
      </c>
      <c r="B6" s="94">
        <v>3650</v>
      </c>
      <c r="C6" s="94">
        <v>3996</v>
      </c>
      <c r="D6" s="92">
        <f>C6/B6*100</f>
        <v>109.47945205479452</v>
      </c>
      <c r="E6" s="88">
        <v>803553</v>
      </c>
      <c r="F6" s="87">
        <v>830115</v>
      </c>
      <c r="G6" s="93">
        <f t="shared" ref="G6:G18" si="0">F6/E6*100</f>
        <v>103.30556914105232</v>
      </c>
    </row>
    <row r="7" spans="1:7" s="3" customFormat="1" ht="18" customHeight="1">
      <c r="A7" s="52" t="s">
        <v>55</v>
      </c>
      <c r="B7" s="94">
        <v>1049</v>
      </c>
      <c r="C7" s="94">
        <v>1148</v>
      </c>
      <c r="D7" s="92">
        <v>109.5</v>
      </c>
      <c r="E7" s="88">
        <v>230995</v>
      </c>
      <c r="F7" s="87">
        <v>238631</v>
      </c>
      <c r="G7" s="93">
        <f t="shared" si="0"/>
        <v>103.30569925755968</v>
      </c>
    </row>
    <row r="8" spans="1:7" s="3" customFormat="1" ht="18" customHeight="1">
      <c r="A8" s="52" t="s">
        <v>56</v>
      </c>
      <c r="B8" s="94">
        <v>606</v>
      </c>
      <c r="C8" s="94">
        <v>663</v>
      </c>
      <c r="D8" s="92">
        <v>109.5</v>
      </c>
      <c r="E8" s="88">
        <v>133455</v>
      </c>
      <c r="F8" s="87">
        <v>137867</v>
      </c>
      <c r="G8" s="93">
        <f t="shared" si="0"/>
        <v>103.30598329024765</v>
      </c>
    </row>
    <row r="9" spans="1:7" s="3" customFormat="1" ht="18" customHeight="1">
      <c r="A9" s="52" t="s">
        <v>57</v>
      </c>
      <c r="B9" s="94"/>
      <c r="C9" s="94" t="s">
        <v>114</v>
      </c>
      <c r="D9" s="92" t="s">
        <v>153</v>
      </c>
      <c r="E9" s="88" t="s">
        <v>153</v>
      </c>
      <c r="F9" s="87"/>
      <c r="G9" s="93"/>
    </row>
    <row r="10" spans="1:7" s="3" customFormat="1" ht="18" customHeight="1">
      <c r="A10" s="52" t="s">
        <v>58</v>
      </c>
      <c r="B10" s="94">
        <v>387</v>
      </c>
      <c r="C10" s="94">
        <v>424</v>
      </c>
      <c r="D10" s="92">
        <v>109.5</v>
      </c>
      <c r="E10" s="88">
        <v>85214</v>
      </c>
      <c r="F10" s="87">
        <v>88031</v>
      </c>
      <c r="G10" s="93">
        <f t="shared" si="0"/>
        <v>103.30579482244701</v>
      </c>
    </row>
    <row r="11" spans="1:7" s="3" customFormat="1" ht="18" customHeight="1">
      <c r="A11" s="52" t="s">
        <v>59</v>
      </c>
      <c r="B11" s="94">
        <v>2023</v>
      </c>
      <c r="C11" s="94">
        <v>2214</v>
      </c>
      <c r="D11" s="92">
        <v>109.5</v>
      </c>
      <c r="E11" s="88">
        <v>445439</v>
      </c>
      <c r="F11" s="87">
        <v>460164</v>
      </c>
      <c r="G11" s="93">
        <f t="shared" si="0"/>
        <v>103.3057276080451</v>
      </c>
    </row>
    <row r="12" spans="1:7" s="3" customFormat="1" ht="18" customHeight="1">
      <c r="A12" s="52" t="s">
        <v>60</v>
      </c>
      <c r="B12" s="94">
        <v>2751</v>
      </c>
      <c r="C12" s="94">
        <v>3012</v>
      </c>
      <c r="D12" s="92">
        <v>109.5</v>
      </c>
      <c r="E12" s="88">
        <v>606009</v>
      </c>
      <c r="F12" s="87">
        <v>626042</v>
      </c>
      <c r="G12" s="93">
        <f t="shared" si="0"/>
        <v>103.30572648261</v>
      </c>
    </row>
    <row r="13" spans="1:7" s="3" customFormat="1" ht="18" customHeight="1">
      <c r="A13" s="52" t="s">
        <v>61</v>
      </c>
      <c r="B13" s="94">
        <v>2344</v>
      </c>
      <c r="C13" s="94">
        <v>2566</v>
      </c>
      <c r="D13" s="92">
        <v>109.5</v>
      </c>
      <c r="E13" s="88">
        <v>516217</v>
      </c>
      <c r="F13" s="87">
        <v>533282</v>
      </c>
      <c r="G13" s="93">
        <f t="shared" si="0"/>
        <v>103.30578032106652</v>
      </c>
    </row>
    <row r="14" spans="1:7" s="3" customFormat="1" ht="18" customHeight="1">
      <c r="A14" s="52" t="s">
        <v>62</v>
      </c>
      <c r="B14" s="94">
        <v>940</v>
      </c>
      <c r="C14" s="94">
        <v>1029</v>
      </c>
      <c r="D14" s="92">
        <v>109.5</v>
      </c>
      <c r="E14" s="88">
        <v>207051</v>
      </c>
      <c r="F14" s="87">
        <v>213895</v>
      </c>
      <c r="G14" s="93">
        <f t="shared" si="0"/>
        <v>103.3054658031113</v>
      </c>
    </row>
    <row r="15" spans="1:7" s="3" customFormat="1" ht="18" customHeight="1">
      <c r="A15" s="52" t="s">
        <v>63</v>
      </c>
      <c r="B15" s="94">
        <v>859</v>
      </c>
      <c r="C15" s="94">
        <v>940</v>
      </c>
      <c r="D15" s="92">
        <v>109.5</v>
      </c>
      <c r="E15" s="88">
        <v>189092</v>
      </c>
      <c r="F15" s="87">
        <v>195343</v>
      </c>
      <c r="G15" s="93">
        <f t="shared" si="0"/>
        <v>103.30579823577941</v>
      </c>
    </row>
    <row r="16" spans="1:7" s="3" customFormat="1" ht="18" customHeight="1">
      <c r="A16" s="52" t="s">
        <v>64</v>
      </c>
      <c r="B16" s="94">
        <v>620</v>
      </c>
      <c r="C16" s="94">
        <v>679</v>
      </c>
      <c r="D16" s="92">
        <v>109.5</v>
      </c>
      <c r="E16" s="88">
        <v>136625</v>
      </c>
      <c r="F16" s="87">
        <v>141141</v>
      </c>
      <c r="G16" s="93">
        <f t="shared" si="0"/>
        <v>103.30539798719123</v>
      </c>
    </row>
    <row r="17" spans="1:7" s="3" customFormat="1" ht="18" customHeight="1">
      <c r="A17" s="52" t="s">
        <v>65</v>
      </c>
      <c r="B17" s="94">
        <v>676</v>
      </c>
      <c r="C17" s="94">
        <v>740</v>
      </c>
      <c r="D17" s="92">
        <v>109.5</v>
      </c>
      <c r="E17" s="88">
        <v>148949</v>
      </c>
      <c r="F17" s="87">
        <v>153873</v>
      </c>
      <c r="G17" s="93">
        <f t="shared" si="0"/>
        <v>103.30582951211488</v>
      </c>
    </row>
    <row r="18" spans="1:7" s="3" customFormat="1" ht="18" customHeight="1">
      <c r="A18" s="53" t="s">
        <v>66</v>
      </c>
      <c r="B18" s="95">
        <v>85</v>
      </c>
      <c r="C18" s="95">
        <v>93</v>
      </c>
      <c r="D18" s="147">
        <v>109.5</v>
      </c>
      <c r="E18" s="89">
        <v>18663</v>
      </c>
      <c r="F18" s="90">
        <v>19280</v>
      </c>
      <c r="G18" s="96">
        <f t="shared" si="0"/>
        <v>103.30600653699832</v>
      </c>
    </row>
    <row r="19" spans="1:7" s="3" customFormat="1" ht="12.75">
      <c r="C19" s="74" t="s">
        <v>114</v>
      </c>
    </row>
    <row r="20" spans="1:7" s="3" customFormat="1" ht="12.75"/>
    <row r="21" spans="1:7" s="3" customFormat="1" ht="12.75"/>
    <row r="22" spans="1:7" s="3" customFormat="1" ht="12.75"/>
    <row r="23" spans="1:7" s="3" customFormat="1" ht="12.75"/>
    <row r="24" spans="1:7" s="3" customFormat="1" ht="12.75"/>
    <row r="25" spans="1:7" s="3" customFormat="1" ht="12.75"/>
    <row r="26" spans="1:7" s="3" customFormat="1" ht="12.75"/>
    <row r="27" spans="1:7" s="3" customFormat="1" ht="12.75"/>
    <row r="28" spans="1:7" s="3" customFormat="1" ht="12.75"/>
    <row r="29" spans="1:7" s="3" customFormat="1" ht="12.75"/>
    <row r="30" spans="1:7" s="3" customFormat="1" ht="12.75"/>
    <row r="31" spans="1:7" s="3" customFormat="1" ht="12.75"/>
    <row r="32" spans="1:7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G35"/>
  <sheetViews>
    <sheetView workbookViewId="0">
      <selection activeCell="B4" sqref="B4:L9"/>
    </sheetView>
  </sheetViews>
  <sheetFormatPr defaultRowHeight="14.25"/>
  <cols>
    <col min="1" max="1" width="13.75" style="1" customWidth="1"/>
    <col min="2" max="2" width="6.125" style="1" customWidth="1"/>
    <col min="3" max="3" width="6.375" style="1" customWidth="1"/>
    <col min="4" max="4" width="6.125" style="1" customWidth="1"/>
    <col min="5" max="5" width="6.375" style="1" customWidth="1"/>
    <col min="6" max="6" width="6" style="1" customWidth="1"/>
    <col min="7" max="7" width="6.125" style="1" customWidth="1"/>
    <col min="8" max="8" width="6.25" style="1" customWidth="1"/>
    <col min="9" max="9" width="5.5" style="1" customWidth="1"/>
    <col min="10" max="10" width="6.25" style="1" customWidth="1"/>
    <col min="11" max="12" width="7.125" style="1" customWidth="1"/>
    <col min="13" max="16384" width="9" style="1"/>
  </cols>
  <sheetData>
    <row r="1" spans="1:59" s="6" customFormat="1" ht="35.25" customHeight="1">
      <c r="A1" s="237" t="s">
        <v>110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</row>
    <row r="2" spans="1:59" s="3" customFormat="1" ht="22.5" customHeight="1">
      <c r="A2" s="238" t="s">
        <v>70</v>
      </c>
      <c r="B2" s="240" t="s">
        <v>68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3" customFormat="1" ht="27.75" customHeight="1">
      <c r="A3" s="239"/>
      <c r="B3" s="241"/>
      <c r="C3" s="54" t="s">
        <v>29</v>
      </c>
      <c r="D3" s="54" t="s">
        <v>30</v>
      </c>
      <c r="E3" s="54" t="s">
        <v>25</v>
      </c>
      <c r="F3" s="54" t="s">
        <v>79</v>
      </c>
      <c r="G3" s="54" t="s">
        <v>71</v>
      </c>
      <c r="H3" s="54" t="s">
        <v>72</v>
      </c>
      <c r="I3" s="54" t="s">
        <v>31</v>
      </c>
      <c r="J3" s="54" t="s">
        <v>80</v>
      </c>
      <c r="K3" s="54" t="s">
        <v>73</v>
      </c>
      <c r="L3" s="39" t="s">
        <v>74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10" customFormat="1" ht="24" customHeight="1">
      <c r="A4" s="55" t="s">
        <v>69</v>
      </c>
      <c r="B4" s="174">
        <v>192</v>
      </c>
      <c r="C4" s="174">
        <v>94</v>
      </c>
      <c r="D4" s="174">
        <v>8</v>
      </c>
      <c r="E4" s="174">
        <v>12</v>
      </c>
      <c r="F4" s="174">
        <v>1</v>
      </c>
      <c r="G4" s="174">
        <v>12</v>
      </c>
      <c r="H4" s="174">
        <v>6</v>
      </c>
      <c r="I4" s="174">
        <v>2</v>
      </c>
      <c r="J4" s="174">
        <v>5</v>
      </c>
      <c r="K4" s="174">
        <v>1</v>
      </c>
      <c r="L4" s="175">
        <v>51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5" customFormat="1" ht="24" customHeight="1">
      <c r="A5" s="56" t="s">
        <v>124</v>
      </c>
      <c r="B5" s="176">
        <v>44</v>
      </c>
      <c r="C5" s="176">
        <v>2</v>
      </c>
      <c r="D5" s="176">
        <v>8</v>
      </c>
      <c r="E5" s="176">
        <v>1</v>
      </c>
      <c r="F5" s="176"/>
      <c r="G5" s="176" t="s">
        <v>154</v>
      </c>
      <c r="H5" s="176">
        <v>1</v>
      </c>
      <c r="I5" s="176"/>
      <c r="J5" s="176"/>
      <c r="K5" s="176"/>
      <c r="L5" s="177">
        <v>32</v>
      </c>
    </row>
    <row r="6" spans="1:59" s="5" customFormat="1" ht="24" customHeight="1">
      <c r="A6" s="56" t="s">
        <v>125</v>
      </c>
      <c r="B6" s="176">
        <v>4</v>
      </c>
      <c r="C6" s="176">
        <v>1</v>
      </c>
      <c r="D6" s="176"/>
      <c r="E6" s="176"/>
      <c r="F6" s="176"/>
      <c r="G6" s="176"/>
      <c r="H6" s="176"/>
      <c r="I6" s="176"/>
      <c r="J6" s="176"/>
      <c r="K6" s="176"/>
      <c r="L6" s="177">
        <v>3</v>
      </c>
    </row>
    <row r="7" spans="1:59" s="5" customFormat="1" ht="24" customHeight="1">
      <c r="A7" s="56" t="s">
        <v>126</v>
      </c>
      <c r="B7" s="176">
        <v>23</v>
      </c>
      <c r="C7" s="176">
        <v>12</v>
      </c>
      <c r="D7" s="176"/>
      <c r="E7" s="176">
        <v>1</v>
      </c>
      <c r="F7" s="176"/>
      <c r="G7" s="176" t="s">
        <v>154</v>
      </c>
      <c r="H7" s="176">
        <v>2</v>
      </c>
      <c r="I7" s="176"/>
      <c r="J7" s="176"/>
      <c r="K7" s="176"/>
      <c r="L7" s="177">
        <v>8</v>
      </c>
    </row>
    <row r="8" spans="1:59" s="5" customFormat="1" ht="21" customHeight="1">
      <c r="A8" s="56" t="s">
        <v>127</v>
      </c>
      <c r="B8" s="176">
        <v>35</v>
      </c>
      <c r="C8" s="176">
        <v>14</v>
      </c>
      <c r="D8" s="176"/>
      <c r="E8" s="176">
        <v>5</v>
      </c>
      <c r="F8" s="176"/>
      <c r="G8" s="176">
        <v>3</v>
      </c>
      <c r="H8" s="176">
        <v>1</v>
      </c>
      <c r="I8" s="176">
        <v>2</v>
      </c>
      <c r="J8" s="176">
        <v>5</v>
      </c>
      <c r="K8" s="176"/>
      <c r="L8" s="177">
        <v>5</v>
      </c>
    </row>
    <row r="9" spans="1:59" s="5" customFormat="1" ht="18.75" customHeight="1">
      <c r="A9" s="97" t="s">
        <v>128</v>
      </c>
      <c r="B9" s="178">
        <v>86</v>
      </c>
      <c r="C9" s="178">
        <v>65</v>
      </c>
      <c r="D9" s="178"/>
      <c r="E9" s="178">
        <v>5</v>
      </c>
      <c r="F9" s="178">
        <v>1</v>
      </c>
      <c r="G9" s="178">
        <v>9</v>
      </c>
      <c r="H9" s="178">
        <v>2</v>
      </c>
      <c r="I9" s="178"/>
      <c r="J9" s="178"/>
      <c r="K9" s="178">
        <v>1</v>
      </c>
      <c r="L9" s="179">
        <v>3</v>
      </c>
    </row>
    <row r="10" spans="1:59" s="3" customFormat="1" ht="12.75"/>
    <row r="11" spans="1:59" s="3" customFormat="1" ht="12.75"/>
    <row r="12" spans="1:59" s="3" customFormat="1" ht="12.75"/>
    <row r="13" spans="1:59" s="3" customFormat="1" ht="12.75"/>
    <row r="14" spans="1:59" s="3" customFormat="1" ht="12.75"/>
    <row r="15" spans="1:59" s="3" customFormat="1" ht="12.75"/>
    <row r="16" spans="1:59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</sheetData>
  <mergeCells count="4">
    <mergeCell ref="A1:L1"/>
    <mergeCell ref="A2:A3"/>
    <mergeCell ref="B2:B3"/>
    <mergeCell ref="C2:L2"/>
  </mergeCells>
  <phoneticPr fontId="2" type="noConversion"/>
  <pageMargins left="0.94488188976377963" right="0.35433070866141736" top="0.98425196850393704" bottom="0.98425196850393704" header="0.51181102362204722" footer="0.51181102362204722"/>
  <pageSetup paperSize="131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H19"/>
  <sheetViews>
    <sheetView workbookViewId="0">
      <selection activeCell="F10" sqref="F10"/>
    </sheetView>
  </sheetViews>
  <sheetFormatPr defaultRowHeight="12"/>
  <cols>
    <col min="1" max="1" width="15.375" style="58" customWidth="1"/>
    <col min="2" max="2" width="10.5" style="58" customWidth="1"/>
    <col min="3" max="3" width="10.625" style="58" customWidth="1"/>
    <col min="4" max="5" width="9.625" style="58" customWidth="1"/>
    <col min="6" max="6" width="10.625" style="58" customWidth="1"/>
    <col min="7" max="7" width="9.625" style="58" customWidth="1"/>
    <col min="8" max="8" width="9" style="57"/>
    <col min="9" max="16384" width="9" style="58"/>
  </cols>
  <sheetData>
    <row r="1" spans="1:7" ht="18.75">
      <c r="A1" s="227" t="s">
        <v>111</v>
      </c>
      <c r="B1" s="227"/>
      <c r="C1" s="227"/>
      <c r="D1" s="227"/>
      <c r="E1" s="227"/>
      <c r="F1" s="227"/>
      <c r="G1" s="227"/>
    </row>
    <row r="2" spans="1:7">
      <c r="A2" s="243"/>
      <c r="B2" s="243"/>
      <c r="C2" s="243"/>
      <c r="D2" s="243"/>
      <c r="E2" s="243"/>
      <c r="F2" s="243"/>
      <c r="G2" s="243"/>
    </row>
    <row r="3" spans="1:7" ht="18" customHeight="1">
      <c r="A3" s="231" t="s">
        <v>18</v>
      </c>
      <c r="B3" s="233" t="s">
        <v>19</v>
      </c>
      <c r="C3" s="234"/>
      <c r="D3" s="231"/>
      <c r="E3" s="233" t="s">
        <v>20</v>
      </c>
      <c r="F3" s="236"/>
      <c r="G3" s="236"/>
    </row>
    <row r="4" spans="1:7" ht="30" customHeight="1">
      <c r="A4" s="232"/>
      <c r="B4" s="59" t="s">
        <v>113</v>
      </c>
      <c r="C4" s="59" t="s">
        <v>150</v>
      </c>
      <c r="D4" s="60" t="s">
        <v>151</v>
      </c>
      <c r="E4" s="59" t="s">
        <v>113</v>
      </c>
      <c r="F4" s="59" t="s">
        <v>152</v>
      </c>
      <c r="G4" s="42" t="s">
        <v>151</v>
      </c>
    </row>
    <row r="5" spans="1:7" ht="17.25" customHeight="1">
      <c r="A5" s="65" t="s">
        <v>102</v>
      </c>
      <c r="B5" s="157">
        <v>33027.4</v>
      </c>
      <c r="C5" s="158">
        <v>35407</v>
      </c>
      <c r="D5" s="117">
        <f>C5/B5*100</f>
        <v>107.20492681833871</v>
      </c>
      <c r="E5" s="117">
        <v>1159.0999999999999</v>
      </c>
      <c r="F5" s="117">
        <v>1136.8</v>
      </c>
      <c r="G5" s="61">
        <f>F5/E5*100</f>
        <v>98.076093520835144</v>
      </c>
    </row>
    <row r="6" spans="1:7" ht="17.25" customHeight="1">
      <c r="A6" s="52" t="s">
        <v>29</v>
      </c>
      <c r="B6" s="159">
        <v>25163</v>
      </c>
      <c r="C6" s="160">
        <v>26536.9</v>
      </c>
      <c r="D6" s="79">
        <f t="shared" ref="D6:D16" si="0">C6/B6*100</f>
        <v>105.46000079481779</v>
      </c>
      <c r="E6" s="79">
        <v>368.3</v>
      </c>
      <c r="F6" s="79">
        <v>333.2</v>
      </c>
      <c r="G6" s="62">
        <f t="shared" ref="G6:G16" si="1">F6/E6*100</f>
        <v>90.46972576703773</v>
      </c>
    </row>
    <row r="7" spans="1:7" ht="17.25" customHeight="1">
      <c r="A7" s="52" t="s">
        <v>77</v>
      </c>
      <c r="B7" s="159">
        <v>7104.9</v>
      </c>
      <c r="C7" s="160">
        <v>7360.8</v>
      </c>
      <c r="D7" s="79">
        <f t="shared" si="0"/>
        <v>103.60173964447073</v>
      </c>
      <c r="E7" s="79" t="s">
        <v>114</v>
      </c>
      <c r="F7" s="79">
        <v>3.8</v>
      </c>
      <c r="G7" s="62"/>
    </row>
    <row r="8" spans="1:7" ht="17.25" customHeight="1">
      <c r="A8" s="52" t="s">
        <v>30</v>
      </c>
      <c r="B8" s="159">
        <v>1074.4000000000001</v>
      </c>
      <c r="C8" s="160">
        <v>1105.0999999999999</v>
      </c>
      <c r="D8" s="79">
        <f t="shared" si="0"/>
        <v>102.85740878629932</v>
      </c>
      <c r="E8" s="79">
        <v>680.1</v>
      </c>
      <c r="F8" s="79">
        <v>676.7</v>
      </c>
      <c r="G8" s="62">
        <f t="shared" si="1"/>
        <v>99.500073518600203</v>
      </c>
    </row>
    <row r="9" spans="1:7" ht="17.25" customHeight="1">
      <c r="A9" s="52" t="s">
        <v>25</v>
      </c>
      <c r="B9" s="159">
        <v>182.6</v>
      </c>
      <c r="C9" s="160">
        <v>194.9</v>
      </c>
      <c r="D9" s="79">
        <f t="shared" si="0"/>
        <v>106.73603504928806</v>
      </c>
      <c r="E9" s="79" t="s">
        <v>114</v>
      </c>
      <c r="F9" s="79" t="s">
        <v>144</v>
      </c>
      <c r="G9" s="62"/>
    </row>
    <row r="10" spans="1:7" ht="17.25" customHeight="1">
      <c r="A10" s="52" t="s">
        <v>26</v>
      </c>
      <c r="B10" s="159">
        <v>93</v>
      </c>
      <c r="C10" s="160">
        <v>184.5</v>
      </c>
      <c r="D10" s="79">
        <f t="shared" si="0"/>
        <v>198.38709677419354</v>
      </c>
      <c r="E10" s="79" t="s">
        <v>114</v>
      </c>
      <c r="F10" s="79" t="s">
        <v>144</v>
      </c>
      <c r="G10" s="62"/>
    </row>
    <row r="11" spans="1:7" ht="17.25" customHeight="1">
      <c r="A11" s="52" t="s">
        <v>75</v>
      </c>
      <c r="B11" s="159">
        <v>1916.2</v>
      </c>
      <c r="C11" s="160">
        <v>2217.6999999999998</v>
      </c>
      <c r="D11" s="79">
        <f t="shared" si="0"/>
        <v>115.73426573426573</v>
      </c>
      <c r="E11" s="94"/>
      <c r="F11" s="94"/>
      <c r="G11" s="62"/>
    </row>
    <row r="12" spans="1:7" ht="17.25" customHeight="1">
      <c r="A12" s="52" t="s">
        <v>76</v>
      </c>
      <c r="B12" s="159">
        <v>225.9</v>
      </c>
      <c r="C12" s="160">
        <v>264.39999999999998</v>
      </c>
      <c r="D12" s="79">
        <f t="shared" si="0"/>
        <v>117.04293935369631</v>
      </c>
      <c r="E12" s="94"/>
      <c r="F12" s="94"/>
      <c r="G12" s="62"/>
    </row>
    <row r="13" spans="1:7" ht="17.25" customHeight="1">
      <c r="A13" s="52" t="s">
        <v>31</v>
      </c>
      <c r="B13" s="159">
        <v>134.9</v>
      </c>
      <c r="C13" s="160">
        <v>142.4</v>
      </c>
      <c r="D13" s="79">
        <f t="shared" si="0"/>
        <v>105.55967383246849</v>
      </c>
      <c r="E13" s="94"/>
      <c r="F13" s="94"/>
      <c r="G13" s="62"/>
    </row>
    <row r="14" spans="1:7" ht="17.25" customHeight="1">
      <c r="A14" s="52" t="s">
        <v>28</v>
      </c>
      <c r="B14" s="159">
        <v>1244</v>
      </c>
      <c r="C14" s="160">
        <v>1948.8</v>
      </c>
      <c r="D14" s="79">
        <f t="shared" si="0"/>
        <v>156.65594855305466</v>
      </c>
      <c r="E14" s="94">
        <v>49.2</v>
      </c>
      <c r="F14" s="94">
        <v>65.099999999999994</v>
      </c>
      <c r="G14" s="62">
        <f t="shared" si="1"/>
        <v>132.3170731707317</v>
      </c>
    </row>
    <row r="15" spans="1:7" ht="17.25" customHeight="1">
      <c r="A15" s="52" t="s">
        <v>27</v>
      </c>
      <c r="B15" s="159">
        <v>890.1</v>
      </c>
      <c r="C15" s="160">
        <v>1015.9</v>
      </c>
      <c r="D15" s="79">
        <f t="shared" si="0"/>
        <v>114.13324345579147</v>
      </c>
      <c r="E15" s="94">
        <v>29.9</v>
      </c>
      <c r="F15" s="94">
        <v>32.299999999999997</v>
      </c>
      <c r="G15" s="62">
        <f t="shared" si="1"/>
        <v>108.0267558528428</v>
      </c>
    </row>
    <row r="16" spans="1:7" ht="17.25" customHeight="1">
      <c r="A16" s="53" t="s">
        <v>21</v>
      </c>
      <c r="B16" s="161">
        <v>2103.3000000000002</v>
      </c>
      <c r="C16" s="162">
        <v>1796.4</v>
      </c>
      <c r="D16" s="118">
        <f t="shared" si="0"/>
        <v>85.408643560119813</v>
      </c>
      <c r="E16" s="95">
        <v>31.6</v>
      </c>
      <c r="F16" s="95">
        <v>29.5</v>
      </c>
      <c r="G16" s="63">
        <f t="shared" si="1"/>
        <v>93.35443037974683</v>
      </c>
    </row>
    <row r="19" spans="6:6">
      <c r="F19" s="64"/>
    </row>
  </sheetData>
  <mergeCells count="5">
    <mergeCell ref="A1:G1"/>
    <mergeCell ref="A2:G2"/>
    <mergeCell ref="A3:A4"/>
    <mergeCell ref="B3:D3"/>
    <mergeCell ref="E3:G3"/>
  </mergeCells>
  <phoneticPr fontId="2" type="noConversion"/>
  <pageMargins left="1.1417322834645669" right="0.55118110236220474" top="0.98425196850393704" bottom="0.98425196850393704" header="0.51181102362204722" footer="0.51181102362204722"/>
  <pageSetup paperSize="27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17-1（左，右续表）</vt:lpstr>
      <vt:lpstr>17-2（左，右续表）</vt:lpstr>
      <vt:lpstr>17-3（左上右上）</vt:lpstr>
      <vt:lpstr>17-4 交通客货运量（左下）</vt:lpstr>
      <vt:lpstr>17-5公路养护（右下）</vt:lpstr>
      <vt:lpstr>17-6 各县公路客运量周转量（左上）</vt:lpstr>
      <vt:lpstr>17-7 各县公路货运量周转量（左下）</vt:lpstr>
      <vt:lpstr>17-8 全市港口泊位（右上）</vt:lpstr>
      <vt:lpstr>17-9 港口货物吞吐量旅客发送量（右下）</vt:lpstr>
      <vt:lpstr>17-10 全市民用车辆有拥有量（左）</vt:lpstr>
      <vt:lpstr>17-11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rpabc001</dc:creator>
  <cp:lastModifiedBy>Administrator</cp:lastModifiedBy>
  <cp:lastPrinted>2017-05-04T06:49:52Z</cp:lastPrinted>
  <dcterms:created xsi:type="dcterms:W3CDTF">2003-04-10T01:48:11Z</dcterms:created>
  <dcterms:modified xsi:type="dcterms:W3CDTF">2017-10-10T07:11:45Z</dcterms:modified>
</cp:coreProperties>
</file>