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385" windowHeight="7950" tabRatio="601"/>
  </bookViews>
  <sheets>
    <sheet name="12-1人口和资源" sheetId="3" r:id="rId1"/>
    <sheet name="12-2" sheetId="4" r:id="rId2"/>
    <sheet name="12-3" sheetId="5" r:id="rId3"/>
    <sheet name="12-4（左上右上）" sheetId="7" r:id="rId4"/>
    <sheet name="12-5（左下右下）" sheetId="6" r:id="rId5"/>
    <sheet name="12-6土地利用）" sheetId="2" r:id="rId6"/>
    <sheet name="12-7 " sheetId="16" r:id="rId7"/>
    <sheet name="12-8 " sheetId="17" r:id="rId8"/>
    <sheet name="12-9 " sheetId="18" r:id="rId9"/>
    <sheet name="12-10" sheetId="19" r:id="rId10"/>
    <sheet name="12-11 " sheetId="20" r:id="rId11"/>
    <sheet name="12-11续表" sheetId="21" r:id="rId12"/>
    <sheet name="12-12 " sheetId="22" r:id="rId13"/>
  </sheets>
  <calcPr calcId="124519"/>
</workbook>
</file>

<file path=xl/calcChain.xml><?xml version="1.0" encoding="utf-8"?>
<calcChain xmlns="http://schemas.openxmlformats.org/spreadsheetml/2006/main">
  <c r="F19" i="18"/>
  <c r="B19"/>
  <c r="F18"/>
  <c r="B18"/>
  <c r="F17"/>
  <c r="B17"/>
  <c r="F16"/>
  <c r="B16"/>
  <c r="F15"/>
  <c r="B15"/>
  <c r="F14"/>
  <c r="B14"/>
  <c r="F13"/>
  <c r="B13"/>
  <c r="F12"/>
  <c r="B12"/>
  <c r="F11"/>
  <c r="B11"/>
  <c r="F10"/>
  <c r="B10"/>
  <c r="F9"/>
  <c r="B9"/>
  <c r="F8"/>
  <c r="B8"/>
  <c r="F7"/>
  <c r="B7"/>
  <c r="F6"/>
  <c r="B6"/>
  <c r="J5"/>
  <c r="I5"/>
  <c r="H5"/>
  <c r="G5"/>
  <c r="F5"/>
  <c r="E5"/>
  <c r="D5"/>
  <c r="C5"/>
  <c r="B5"/>
  <c r="D18" i="16"/>
  <c r="D17"/>
  <c r="D20" i="3"/>
  <c r="D19"/>
  <c r="D18"/>
  <c r="D17"/>
  <c r="D16"/>
  <c r="D15"/>
  <c r="D14"/>
  <c r="D13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<sst xmlns="http://schemas.openxmlformats.org/spreadsheetml/2006/main" count="331" uniqueCount="212">
  <si>
    <t>12-1 人口和资源环境（2017年）</t>
  </si>
  <si>
    <t>地    区</t>
  </si>
  <si>
    <t>土地面积
（平方公里）</t>
  </si>
  <si>
    <t>年末户籍人口
（人）</t>
  </si>
  <si>
    <t>人口密度
（人/平方公里）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</si>
  <si>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</si>
  <si>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</si>
  <si>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</si>
  <si>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</si>
  <si>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</si>
  <si>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</si>
  <si>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</si>
  <si>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</si>
  <si>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</si>
  <si>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</si>
  <si>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</si>
  <si>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</si>
  <si>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</si>
  <si>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</si>
  <si>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</si>
  <si>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</si>
  <si>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</si>
  <si>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注：土地面积取自国土局，根据2017年度土地变更调查数据整理。</t>
  </si>
  <si>
    <r>
      <rPr>
        <sz val="14"/>
        <rFont val="宋体"/>
        <family val="3"/>
        <charset val="134"/>
      </rP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 主要山脉</t>
    </r>
  </si>
  <si>
    <t>名         称</t>
  </si>
  <si>
    <t>所在县、市、区</t>
  </si>
  <si>
    <t>海拔高度
（米）</t>
  </si>
  <si>
    <t>大    泽    山</t>
  </si>
  <si>
    <t>莱  州  市</t>
  </si>
  <si>
    <t>罗          山</t>
  </si>
  <si>
    <t>招  远  市</t>
  </si>
  <si>
    <t>艾          山</t>
  </si>
  <si>
    <t>栖  霞  市</t>
  </si>
  <si>
    <t>牙          山</t>
  </si>
  <si>
    <t>昆    嵛    山</t>
  </si>
  <si>
    <t>牟  平  区</t>
  </si>
  <si>
    <t>招    虎    山</t>
  </si>
  <si>
    <t>海  阳  市</t>
  </si>
  <si>
    <r>
      <rPr>
        <sz val="14"/>
        <rFont val="宋体"/>
        <family val="3"/>
        <charset val="134"/>
      </rP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主要河流</t>
    </r>
  </si>
  <si>
    <t>河流名称</t>
  </si>
  <si>
    <t>河流起源</t>
  </si>
  <si>
    <t>长度
（公里）</t>
  </si>
  <si>
    <t>流域面积
（平方公里）</t>
  </si>
  <si>
    <t>流经县、市、区</t>
  </si>
  <si>
    <t>王    河</t>
  </si>
  <si>
    <t>招远市、莱州市入海</t>
  </si>
  <si>
    <t>界    河</t>
  </si>
  <si>
    <t>招远市、龙口市入海</t>
  </si>
  <si>
    <t>黄 水 河</t>
  </si>
  <si>
    <t>栖霞市、蓬莱市、龙口市入海</t>
  </si>
  <si>
    <t>大沽夹河</t>
  </si>
  <si>
    <t>海阳市、牟平区、栖霞市、福山区、莱山区、芝罘区、开发区入海</t>
  </si>
  <si>
    <t>辛 安 河</t>
  </si>
  <si>
    <t>牟平区</t>
  </si>
  <si>
    <t>牟平区、莱山区、高新区入海</t>
  </si>
  <si>
    <t>五 龙 河</t>
  </si>
  <si>
    <t>栖霞市、莱阳市入海</t>
  </si>
  <si>
    <t>地  区</t>
  </si>
  <si>
    <t xml:space="preserve"> 平   均   气   温   (℃) </t>
  </si>
  <si>
    <t>日照时数
(小时）</t>
  </si>
  <si>
    <t>全年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</si>
  <si>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</si>
  <si>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</si>
  <si>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</si>
  <si>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</si>
  <si>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</si>
  <si>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</si>
  <si>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</si>
  <si>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</si>
  <si>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</si>
  <si>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</si>
  <si>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</si>
  <si>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</si>
  <si>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全市平均</t>
  </si>
  <si>
    <t>芝罘区</t>
  </si>
  <si>
    <t>福山区</t>
  </si>
  <si>
    <t>地 区</t>
  </si>
  <si>
    <t>降   水   量  （毫米）</t>
  </si>
  <si>
    <t>无霜期
（天）</t>
  </si>
  <si>
    <t>注：本资料取自气象局。</t>
  </si>
  <si>
    <t>12-6 各县（市、区）土地利用现状（2017年底）</t>
  </si>
  <si>
    <t>单位：公顷</t>
  </si>
  <si>
    <t>类别</t>
  </si>
  <si>
    <t>烟台市</t>
  </si>
  <si>
    <t>莱山区</t>
  </si>
  <si>
    <t>合计</t>
  </si>
  <si>
    <t>1、耕地</t>
  </si>
  <si>
    <t xml:space="preserve">  水田</t>
  </si>
  <si>
    <t xml:space="preserve">  水浇地</t>
  </si>
  <si>
    <t xml:space="preserve">  旱地</t>
  </si>
  <si>
    <t>2、园地</t>
  </si>
  <si>
    <t xml:space="preserve">  果园</t>
  </si>
  <si>
    <t xml:space="preserve">  茶园</t>
  </si>
  <si>
    <t xml:space="preserve">  其它园地</t>
  </si>
  <si>
    <t>3、林地</t>
  </si>
  <si>
    <t xml:space="preserve">  有林地</t>
  </si>
  <si>
    <t xml:space="preserve">  灌木林地</t>
  </si>
  <si>
    <t xml:space="preserve">  其他林地</t>
  </si>
  <si>
    <t>4、草地</t>
  </si>
  <si>
    <t xml:space="preserve">  天然牧草地</t>
  </si>
  <si>
    <t xml:space="preserve">  人工牧草地</t>
  </si>
  <si>
    <t xml:space="preserve">  其他草地</t>
  </si>
  <si>
    <t>5、城镇村及工矿用地</t>
  </si>
  <si>
    <t xml:space="preserve">  城市</t>
  </si>
  <si>
    <t xml:space="preserve">  建制镇</t>
  </si>
  <si>
    <t xml:space="preserve">  村庄</t>
  </si>
  <si>
    <t xml:space="preserve">  采矿用地</t>
  </si>
  <si>
    <t xml:space="preserve">  风景名胜及特殊用地</t>
  </si>
  <si>
    <t>6、交通运输用地</t>
  </si>
  <si>
    <t xml:space="preserve">  铁路用地</t>
  </si>
  <si>
    <t xml:space="preserve">  公路用地</t>
  </si>
  <si>
    <t xml:space="preserve">  农村道路</t>
  </si>
  <si>
    <t xml:space="preserve">  机场用地</t>
  </si>
  <si>
    <t xml:space="preserve">  港口码头用地</t>
  </si>
  <si>
    <t xml:space="preserve">  管道运输用地</t>
  </si>
  <si>
    <t>7、水域及水利设施用地</t>
  </si>
  <si>
    <t xml:space="preserve">  河流水面</t>
  </si>
  <si>
    <t xml:space="preserve">  湖泊水面</t>
  </si>
  <si>
    <t xml:space="preserve">  水库水面</t>
  </si>
  <si>
    <t xml:space="preserve">  坑塘水面</t>
  </si>
  <si>
    <t xml:space="preserve">  沿海滩涂</t>
  </si>
  <si>
    <t xml:space="preserve">  内陆滩涂</t>
  </si>
  <si>
    <t xml:space="preserve">  沟渠</t>
  </si>
  <si>
    <t xml:space="preserve">  水工建筑用地</t>
  </si>
  <si>
    <t xml:space="preserve">  冰川及永久积雪</t>
  </si>
  <si>
    <t>8、其他土地</t>
  </si>
  <si>
    <t xml:space="preserve">  设施农用地</t>
  </si>
  <si>
    <t xml:space="preserve">  田坎</t>
  </si>
  <si>
    <t xml:space="preserve">  盐碱地</t>
  </si>
  <si>
    <t xml:space="preserve">  沼泽地</t>
  </si>
  <si>
    <t xml:space="preserve">  沙地</t>
  </si>
  <si>
    <t xml:space="preserve">  裸地</t>
  </si>
  <si>
    <t>12-7  2003-2017年水资源情况</t>
  </si>
  <si>
    <t>单位：亿立方米</t>
  </si>
  <si>
    <t>年    份</t>
  </si>
  <si>
    <t xml:space="preserve">水资源总量
</t>
  </si>
  <si>
    <t>地    表
水资源量</t>
  </si>
  <si>
    <t>地下水资源与
地表水资源不重复量</t>
  </si>
  <si>
    <t>2013</t>
  </si>
  <si>
    <t>2014</t>
  </si>
  <si>
    <t>2015</t>
  </si>
  <si>
    <t>2016</t>
  </si>
  <si>
    <t>2017</t>
  </si>
  <si>
    <t>注：水资源及供水用水资料取自水利局。</t>
  </si>
  <si>
    <t>12-8  2000-2017年供水用水情况</t>
  </si>
  <si>
    <t>年  份</t>
  </si>
  <si>
    <t>供水总量</t>
  </si>
  <si>
    <t>用水总量</t>
  </si>
  <si>
    <t>地表水</t>
  </si>
  <si>
    <t>地下水</t>
  </si>
  <si>
    <t>其  他</t>
  </si>
  <si>
    <t>农  业</t>
  </si>
  <si>
    <t>工  业</t>
  </si>
  <si>
    <t>生  活</t>
  </si>
  <si>
    <t>生  态</t>
  </si>
  <si>
    <t>12-9  各县（市、区）供水用水情况（2017年）</t>
  </si>
  <si>
    <t xml:space="preserve"> 全  市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</si>
  <si>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</si>
  <si>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</si>
  <si>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</si>
  <si>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</si>
  <si>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</si>
  <si>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</si>
  <si>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</si>
  <si>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</si>
  <si>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</si>
  <si>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</si>
  <si>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</si>
  <si>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</si>
  <si>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</si>
  <si>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</si>
  <si>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12-10  2001-2017年主要污染物排放及处理情况</t>
  </si>
  <si>
    <t>单位:万吨</t>
  </si>
  <si>
    <t>年 份</t>
  </si>
  <si>
    <t>废水排放量</t>
  </si>
  <si>
    <t>二氧化硫
排 放 量</t>
  </si>
  <si>
    <t>烟（粉）尘
排放量</t>
  </si>
  <si>
    <t>工业固体
废物产生量</t>
  </si>
  <si>
    <t>工业固体废物
综合利用量</t>
  </si>
  <si>
    <t>#工业</t>
  </si>
  <si>
    <t>注：环保资料取自市环保局。</t>
  </si>
  <si>
    <t>12-11  各县（市、区）主要污染物排放情况（2017年）</t>
  </si>
  <si>
    <t>废  水
排放量
(万吨)</t>
  </si>
  <si>
    <t>化学需氧
量排放量
(吨)</t>
  </si>
  <si>
    <t>氨  氮
排放量
(吨)</t>
  </si>
  <si>
    <t>氮氧化物
排放量
（吨）</t>
  </si>
  <si>
    <t>#工 业</t>
  </si>
  <si>
    <t>#生 活</t>
  </si>
  <si>
    <t xml:space="preserve">  全  市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</si>
  <si>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</si>
  <si>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</si>
  <si>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</si>
  <si>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</si>
  <si>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</si>
  <si>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</si>
  <si>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</si>
  <si>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</si>
  <si>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注：氮氧化物排放量全市数据含机动车，县市区数据不含机动车。</t>
  </si>
  <si>
    <t xml:space="preserve">12-11续表 </t>
  </si>
  <si>
    <t>二氧化硫
排放量
(吨)</t>
  </si>
  <si>
    <t>烟(粉)尘
排放量
(吨)</t>
  </si>
  <si>
    <t>12-12  各县（市、区）工业固体废物排放及处理利用情况（2017年）</t>
  </si>
  <si>
    <t>单位：吨</t>
  </si>
  <si>
    <t>一般工业
固体废物
产生量</t>
  </si>
  <si>
    <t>一般工业
固体废物
综合利用量</t>
  </si>
  <si>
    <t>一般工业
固体废物
处置量</t>
  </si>
  <si>
    <t>一般工业
固体废物
贮存量</t>
  </si>
  <si>
    <t>危险废物
产生量</t>
  </si>
  <si>
    <t>危险废物
综合利用量</t>
  </si>
  <si>
    <t>危险废物
处置量</t>
  </si>
  <si>
    <r>
      <rPr>
        <sz val="14"/>
        <rFont val="宋体"/>
        <family val="3"/>
        <charset val="134"/>
      </rPr>
      <t>12-5   降 水 量、无 霜 期</t>
    </r>
    <r>
      <rPr>
        <sz val="12"/>
        <rFont val="宋体"/>
        <family val="3"/>
        <charset val="134"/>
      </rPr>
      <t>(2017年）</t>
    </r>
  </si>
  <si>
    <r>
      <rPr>
        <sz val="14"/>
        <rFont val="宋体"/>
        <family val="3"/>
        <charset val="134"/>
      </rPr>
      <t>12-4  平均气温、日照时数</t>
    </r>
    <r>
      <rPr>
        <sz val="12"/>
        <rFont val="宋体"/>
        <family val="3"/>
        <charset val="134"/>
      </rPr>
      <t>(2017年）</t>
    </r>
  </si>
</sst>
</file>

<file path=xl/styles.xml><?xml version="1.0" encoding="utf-8"?>
<styleSheet xmlns="http://schemas.openxmlformats.org/spreadsheetml/2006/main">
  <numFmts count="9">
    <numFmt numFmtId="176" formatCode="0_ "/>
    <numFmt numFmtId="177" formatCode="0.0_ "/>
    <numFmt numFmtId="178" formatCode="[$-17804]yyyy\-mm\-dd;@"/>
    <numFmt numFmtId="179" formatCode="#0\ ;\-#0\ "/>
    <numFmt numFmtId="180" formatCode="0.00_ "/>
    <numFmt numFmtId="181" formatCode="0.0000_ "/>
    <numFmt numFmtId="182" formatCode="0_);[Red]\(0\)"/>
    <numFmt numFmtId="183" formatCode="0.00_);[Red]\(0.00\)"/>
    <numFmt numFmtId="184" formatCode="0.0_);[Red]\(0.0\)"/>
  </numFmts>
  <fonts count="28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4"/>
      <name val="汉仪书宋一简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8"/>
      <name val="汉仪报宋简"/>
      <charset val="134"/>
    </font>
    <font>
      <sz val="9"/>
      <name val="汉仪报宋简"/>
      <charset val="134"/>
    </font>
    <font>
      <sz val="9"/>
      <name val="汉仪中黑简"/>
      <charset val="134"/>
    </font>
    <font>
      <sz val="10"/>
      <name val="宋体"/>
      <family val="3"/>
      <charset val="134"/>
    </font>
    <font>
      <sz val="10"/>
      <name val="汉仪书宋一简"/>
      <charset val="134"/>
    </font>
    <font>
      <sz val="9"/>
      <name val="Times New Roman"/>
      <family val="1"/>
    </font>
    <font>
      <sz val="8"/>
      <name val="Times New Roman"/>
      <family val="1"/>
    </font>
    <font>
      <sz val="9"/>
      <name val="汉仪书宋一简"/>
      <charset val="134"/>
    </font>
    <font>
      <sz val="14"/>
      <name val="宋体"/>
      <family val="3"/>
      <charset val="134"/>
    </font>
    <font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.5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</borders>
  <cellStyleXfs count="21">
    <xf numFmtId="0" fontId="0" fillId="0" borderId="0"/>
    <xf numFmtId="0" fontId="2" fillId="0" borderId="0"/>
    <xf numFmtId="0" fontId="9" fillId="0" borderId="0"/>
    <xf numFmtId="0" fontId="2" fillId="0" borderId="0"/>
    <xf numFmtId="0" fontId="2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" fillId="0" borderId="0"/>
    <xf numFmtId="178" fontId="2" fillId="0" borderId="0">
      <alignment vertical="center"/>
    </xf>
    <xf numFmtId="0" fontId="22" fillId="0" borderId="0"/>
    <xf numFmtId="0" fontId="25" fillId="3" borderId="0" applyNumberFormat="0" applyBorder="0" applyAlignment="0" applyProtection="0">
      <alignment vertical="center"/>
    </xf>
  </cellStyleXfs>
  <cellXfs count="255">
    <xf numFmtId="0" fontId="0" fillId="0" borderId="0" xfId="0"/>
    <xf numFmtId="0" fontId="4" fillId="0" borderId="0" xfId="3" applyFont="1" applyFill="1" applyAlignment="1">
      <alignment horizontal="right" vertical="center"/>
    </xf>
    <xf numFmtId="0" fontId="4" fillId="0" borderId="17" xfId="3" applyFont="1" applyFill="1" applyBorder="1" applyAlignment="1">
      <alignment vertical="center"/>
    </xf>
    <xf numFmtId="0" fontId="9" fillId="0" borderId="20" xfId="18" applyNumberFormat="1" applyFont="1" applyFill="1" applyBorder="1" applyAlignment="1">
      <alignment horizontal="center" vertical="center" wrapText="1"/>
    </xf>
    <xf numFmtId="176" fontId="4" fillId="0" borderId="0" xfId="3" applyNumberFormat="1" applyFont="1" applyFill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29" xfId="0" applyFont="1" applyBorder="1" applyAlignment="1">
      <alignment horizontal="center" vertical="center" wrapText="1"/>
    </xf>
    <xf numFmtId="0" fontId="18" fillId="0" borderId="20" xfId="19" applyFont="1" applyFill="1" applyBorder="1" applyAlignment="1">
      <alignment horizontal="center" wrapText="1"/>
    </xf>
    <xf numFmtId="183" fontId="18" fillId="0" borderId="33" xfId="0" applyNumberFormat="1" applyFont="1" applyBorder="1" applyAlignment="1">
      <alignment horizontal="left" vertical="center" wrapText="1"/>
    </xf>
    <xf numFmtId="183" fontId="19" fillId="0" borderId="16" xfId="0" applyNumberFormat="1" applyFont="1" applyFill="1" applyBorder="1" applyAlignment="1" applyProtection="1">
      <alignment horizontal="left" vertical="center" wrapText="1"/>
    </xf>
    <xf numFmtId="183" fontId="18" fillId="0" borderId="16" xfId="0" applyNumberFormat="1" applyFont="1" applyFill="1" applyBorder="1" applyAlignment="1" applyProtection="1">
      <alignment horizontal="left" vertical="center" wrapText="1"/>
    </xf>
    <xf numFmtId="49" fontId="16" fillId="0" borderId="16" xfId="0" applyNumberFormat="1" applyFont="1" applyFill="1" applyBorder="1" applyAlignment="1" applyProtection="1">
      <alignment horizontal="left" vertical="center" wrapText="1"/>
    </xf>
    <xf numFmtId="183" fontId="18" fillId="0" borderId="17" xfId="0" applyNumberFormat="1" applyFont="1" applyFill="1" applyBorder="1" applyAlignment="1" applyProtection="1">
      <alignment horizontal="left" vertical="center" wrapText="1"/>
    </xf>
    <xf numFmtId="58" fontId="4" fillId="0" borderId="0" xfId="0" applyNumberFormat="1" applyFont="1" applyFill="1" applyBorder="1" applyAlignment="1">
      <alignment vertical="center"/>
    </xf>
    <xf numFmtId="0" fontId="18" fillId="0" borderId="28" xfId="19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Border="1"/>
    <xf numFmtId="0" fontId="9" fillId="0" borderId="8" xfId="1" applyFont="1" applyBorder="1" applyAlignment="1">
      <alignment horizontal="center" vertical="center"/>
    </xf>
    <xf numFmtId="0" fontId="2" fillId="0" borderId="0" xfId="1" applyFont="1"/>
    <xf numFmtId="184" fontId="2" fillId="0" borderId="0" xfId="1" applyNumberFormat="1" applyFont="1"/>
    <xf numFmtId="0" fontId="2" fillId="0" borderId="0" xfId="10" applyFont="1">
      <alignment vertical="center"/>
    </xf>
    <xf numFmtId="0" fontId="2" fillId="0" borderId="0" xfId="1" applyFont="1" applyBorder="1"/>
    <xf numFmtId="184" fontId="2" fillId="0" borderId="0" xfId="1" applyNumberFormat="1" applyFont="1" applyBorder="1"/>
    <xf numFmtId="184" fontId="9" fillId="0" borderId="0" xfId="1" applyNumberFormat="1" applyFont="1"/>
    <xf numFmtId="182" fontId="2" fillId="0" borderId="0" xfId="1" applyNumberFormat="1" applyFont="1"/>
    <xf numFmtId="0" fontId="9" fillId="0" borderId="36" xfId="17" applyFont="1" applyBorder="1" applyAlignment="1">
      <alignment horizontal="center" vertical="center"/>
    </xf>
    <xf numFmtId="0" fontId="9" fillId="0" borderId="37" xfId="17" applyFont="1" applyBorder="1" applyAlignment="1">
      <alignment horizontal="center" vertical="center"/>
    </xf>
    <xf numFmtId="0" fontId="2" fillId="0" borderId="0" xfId="17" applyFont="1"/>
    <xf numFmtId="177" fontId="9" fillId="0" borderId="0" xfId="17" applyNumberFormat="1" applyFont="1"/>
    <xf numFmtId="0" fontId="2" fillId="0" borderId="0" xfId="11" applyFont="1">
      <alignment vertical="center"/>
    </xf>
    <xf numFmtId="0" fontId="2" fillId="0" borderId="0" xfId="16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right" vertical="center"/>
    </xf>
    <xf numFmtId="0" fontId="9" fillId="0" borderId="1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right" vertical="center"/>
    </xf>
    <xf numFmtId="0" fontId="9" fillId="0" borderId="31" xfId="0" applyFont="1" applyBorder="1" applyAlignment="1">
      <alignment vertical="center"/>
    </xf>
    <xf numFmtId="0" fontId="21" fillId="0" borderId="3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33" xfId="0" applyFont="1" applyBorder="1" applyAlignment="1">
      <alignment horizontal="left" vertical="center" indent="1"/>
    </xf>
    <xf numFmtId="180" fontId="20" fillId="0" borderId="4" xfId="0" applyNumberFormat="1" applyFont="1" applyBorder="1" applyAlignment="1">
      <alignment vertical="center"/>
    </xf>
    <xf numFmtId="176" fontId="9" fillId="0" borderId="5" xfId="0" applyNumberFormat="1" applyFont="1" applyBorder="1" applyAlignment="1">
      <alignment horizontal="right" vertical="center"/>
    </xf>
    <xf numFmtId="0" fontId="9" fillId="0" borderId="16" xfId="0" applyFont="1" applyBorder="1" applyAlignment="1">
      <alignment horizontal="left" vertical="center" indent="1"/>
    </xf>
    <xf numFmtId="180" fontId="9" fillId="0" borderId="6" xfId="0" applyNumberFormat="1" applyFont="1" applyBorder="1" applyAlignment="1">
      <alignment horizontal="right" vertical="center"/>
    </xf>
    <xf numFmtId="176" fontId="9" fillId="0" borderId="7" xfId="0" applyNumberFormat="1" applyFont="1" applyBorder="1" applyAlignment="1">
      <alignment horizontal="right" vertical="center"/>
    </xf>
    <xf numFmtId="180" fontId="20" fillId="0" borderId="6" xfId="0" applyNumberFormat="1" applyFont="1" applyBorder="1" applyAlignment="1">
      <alignment vertical="center"/>
    </xf>
    <xf numFmtId="0" fontId="9" fillId="0" borderId="17" xfId="0" applyFont="1" applyFill="1" applyBorder="1" applyAlignment="1">
      <alignment horizontal="left" vertical="center" indent="1"/>
    </xf>
    <xf numFmtId="180" fontId="9" fillId="0" borderId="8" xfId="0" applyNumberFormat="1" applyFont="1" applyBorder="1" applyAlignment="1">
      <alignment horizontal="right" vertical="center"/>
    </xf>
    <xf numFmtId="176" fontId="9" fillId="0" borderId="9" xfId="0" applyNumberFormat="1" applyFont="1" applyBorder="1" applyAlignment="1">
      <alignment horizontal="right" vertical="center"/>
    </xf>
    <xf numFmtId="176" fontId="2" fillId="0" borderId="0" xfId="0" applyNumberFormat="1" applyFont="1" applyAlignment="1">
      <alignment vertical="center"/>
    </xf>
    <xf numFmtId="180" fontId="20" fillId="0" borderId="0" xfId="0" applyNumberFormat="1" applyFont="1" applyAlignment="1">
      <alignment vertical="center"/>
    </xf>
    <xf numFmtId="0" fontId="9" fillId="0" borderId="33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177" fontId="9" fillId="0" borderId="6" xfId="13" applyNumberFormat="1" applyFont="1" applyBorder="1" applyAlignment="1">
      <alignment horizontal="right" vertical="center"/>
    </xf>
    <xf numFmtId="177" fontId="9" fillId="0" borderId="7" xfId="13" applyNumberFormat="1" applyFont="1" applyBorder="1" applyAlignment="1">
      <alignment horizontal="right" vertical="center"/>
    </xf>
    <xf numFmtId="177" fontId="9" fillId="0" borderId="8" xfId="13" applyNumberFormat="1" applyFont="1" applyBorder="1" applyAlignment="1">
      <alignment horizontal="right" vertical="center"/>
    </xf>
    <xf numFmtId="177" fontId="9" fillId="0" borderId="9" xfId="13" applyNumberFormat="1" applyFont="1" applyBorder="1" applyAlignment="1">
      <alignment horizontal="right" vertical="center"/>
    </xf>
    <xf numFmtId="0" fontId="9" fillId="0" borderId="16" xfId="17" applyFont="1" applyBorder="1" applyAlignment="1">
      <alignment vertical="center"/>
    </xf>
    <xf numFmtId="177" fontId="2" fillId="0" borderId="0" xfId="17" applyNumberFormat="1" applyFont="1" applyAlignment="1">
      <alignment vertical="center"/>
    </xf>
    <xf numFmtId="0" fontId="9" fillId="0" borderId="17" xfId="17" applyFont="1" applyBorder="1" applyAlignment="1">
      <alignment vertical="center"/>
    </xf>
    <xf numFmtId="184" fontId="9" fillId="0" borderId="6" xfId="5" applyNumberFormat="1" applyFont="1" applyBorder="1" applyAlignment="1">
      <alignment horizontal="right" vertical="center"/>
    </xf>
    <xf numFmtId="182" fontId="9" fillId="0" borderId="7" xfId="5" applyNumberFormat="1" applyFont="1" applyBorder="1" applyAlignment="1">
      <alignment horizontal="right" vertical="center"/>
    </xf>
    <xf numFmtId="184" fontId="9" fillId="0" borderId="8" xfId="5" applyNumberFormat="1" applyFont="1" applyBorder="1" applyAlignment="1">
      <alignment horizontal="right" vertical="center"/>
    </xf>
    <xf numFmtId="182" fontId="9" fillId="0" borderId="9" xfId="5" applyNumberFormat="1" applyFont="1" applyBorder="1" applyAlignment="1">
      <alignment horizontal="right" vertical="center"/>
    </xf>
    <xf numFmtId="0" fontId="2" fillId="0" borderId="0" xfId="3" applyFill="1"/>
    <xf numFmtId="0" fontId="3" fillId="0" borderId="0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11" fillId="0" borderId="0" xfId="3" applyFont="1" applyFill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 wrapText="1"/>
    </xf>
    <xf numFmtId="49" fontId="16" fillId="0" borderId="16" xfId="3" applyNumberFormat="1" applyFont="1" applyFill="1" applyBorder="1" applyAlignment="1">
      <alignment horizontal="center" vertical="center"/>
    </xf>
    <xf numFmtId="49" fontId="16" fillId="0" borderId="17" xfId="3" applyNumberFormat="1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center" vertical="center" wrapText="1"/>
    </xf>
    <xf numFmtId="0" fontId="7" fillId="0" borderId="5" xfId="3" applyFont="1" applyFill="1" applyBorder="1" applyAlignment="1">
      <alignment horizontal="center" vertical="center" wrapText="1"/>
    </xf>
    <xf numFmtId="49" fontId="16" fillId="0" borderId="33" xfId="3" applyNumberFormat="1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vertical="center"/>
    </xf>
    <xf numFmtId="0" fontId="11" fillId="0" borderId="0" xfId="3" applyFont="1" applyFill="1" applyAlignment="1">
      <alignment vertical="center"/>
    </xf>
    <xf numFmtId="0" fontId="16" fillId="0" borderId="9" xfId="3" applyFont="1" applyFill="1" applyBorder="1" applyAlignment="1">
      <alignment horizontal="center" vertical="center" wrapText="1"/>
    </xf>
    <xf numFmtId="177" fontId="16" fillId="0" borderId="28" xfId="3" applyNumberFormat="1" applyFont="1" applyFill="1" applyBorder="1" applyAlignment="1">
      <alignment horizontal="center" vertical="center" wrapText="1"/>
    </xf>
    <xf numFmtId="0" fontId="2" fillId="0" borderId="0" xfId="3" applyFill="1" applyBorder="1"/>
    <xf numFmtId="0" fontId="9" fillId="0" borderId="16" xfId="3" applyFont="1" applyFill="1" applyBorder="1" applyAlignment="1">
      <alignment horizontal="center" vertical="center"/>
    </xf>
    <xf numFmtId="0" fontId="2" fillId="0" borderId="0" xfId="3" applyFont="1" applyFill="1"/>
    <xf numFmtId="0" fontId="26" fillId="0" borderId="0" xfId="3" applyFont="1" applyFill="1"/>
    <xf numFmtId="181" fontId="26" fillId="0" borderId="0" xfId="3" applyNumberFormat="1" applyFont="1" applyFill="1"/>
    <xf numFmtId="2" fontId="26" fillId="0" borderId="0" xfId="3" applyNumberFormat="1" applyFont="1" applyFill="1"/>
    <xf numFmtId="0" fontId="27" fillId="0" borderId="0" xfId="3" applyFont="1" applyFill="1"/>
    <xf numFmtId="0" fontId="12" fillId="0" borderId="0" xfId="3" applyFont="1" applyFill="1" applyBorder="1" applyAlignment="1">
      <alignment horizontal="right" vertical="center"/>
    </xf>
    <xf numFmtId="0" fontId="12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right" vertical="center"/>
    </xf>
    <xf numFmtId="0" fontId="11" fillId="0" borderId="11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 wrapText="1"/>
    </xf>
    <xf numFmtId="49" fontId="16" fillId="0" borderId="22" xfId="3" applyNumberFormat="1" applyFont="1" applyFill="1" applyBorder="1" applyAlignment="1">
      <alignment horizontal="center" vertical="center"/>
    </xf>
    <xf numFmtId="179" fontId="16" fillId="0" borderId="14" xfId="3" applyNumberFormat="1" applyFont="1" applyFill="1" applyBorder="1" applyAlignment="1">
      <alignment horizontal="right" vertical="center"/>
    </xf>
    <xf numFmtId="179" fontId="16" fillId="0" borderId="15" xfId="3" applyNumberFormat="1" applyFont="1" applyFill="1" applyBorder="1" applyAlignment="1">
      <alignment horizontal="right" vertical="center"/>
    </xf>
    <xf numFmtId="49" fontId="16" fillId="0" borderId="23" xfId="3" applyNumberFormat="1" applyFont="1" applyFill="1" applyBorder="1" applyAlignment="1">
      <alignment horizontal="center" vertical="center"/>
    </xf>
    <xf numFmtId="179" fontId="16" fillId="0" borderId="24" xfId="3" applyNumberFormat="1" applyFont="1" applyFill="1" applyBorder="1" applyAlignment="1">
      <alignment horizontal="right" vertical="center"/>
    </xf>
    <xf numFmtId="179" fontId="16" fillId="0" borderId="25" xfId="3" applyNumberFormat="1" applyFont="1" applyFill="1" applyBorder="1" applyAlignment="1">
      <alignment horizontal="right" vertical="center"/>
    </xf>
    <xf numFmtId="49" fontId="16" fillId="0" borderId="26" xfId="3" applyNumberFormat="1" applyFont="1" applyFill="1" applyBorder="1" applyAlignment="1">
      <alignment horizontal="center" vertical="center"/>
    </xf>
    <xf numFmtId="0" fontId="7" fillId="0" borderId="14" xfId="3" applyFont="1" applyFill="1" applyBorder="1" applyAlignment="1">
      <alignment horizontal="center" vertical="center" wrapText="1"/>
    </xf>
    <xf numFmtId="49" fontId="8" fillId="0" borderId="19" xfId="3" applyNumberFormat="1" applyFont="1" applyFill="1" applyBorder="1" applyAlignment="1">
      <alignment horizontal="left" vertical="center"/>
    </xf>
    <xf numFmtId="176" fontId="9" fillId="0" borderId="4" xfId="3" applyNumberFormat="1" applyFont="1" applyFill="1" applyBorder="1" applyAlignment="1">
      <alignment vertical="center"/>
    </xf>
    <xf numFmtId="176" fontId="9" fillId="0" borderId="5" xfId="3" applyNumberFormat="1" applyFont="1" applyFill="1" applyBorder="1" applyAlignment="1">
      <alignment vertical="center"/>
    </xf>
    <xf numFmtId="0" fontId="9" fillId="0" borderId="0" xfId="3" applyFont="1" applyFill="1"/>
    <xf numFmtId="0" fontId="4" fillId="0" borderId="16" xfId="3" applyFont="1" applyFill="1" applyBorder="1" applyAlignment="1">
      <alignment horizontal="left" vertical="center"/>
    </xf>
    <xf numFmtId="176" fontId="9" fillId="0" borderId="6" xfId="3" applyNumberFormat="1" applyFont="1" applyFill="1" applyBorder="1" applyAlignment="1">
      <alignment vertical="center"/>
    </xf>
    <xf numFmtId="176" fontId="9" fillId="0" borderId="7" xfId="3" applyNumberFormat="1" applyFont="1" applyFill="1" applyBorder="1" applyAlignment="1">
      <alignment vertical="center"/>
    </xf>
    <xf numFmtId="0" fontId="4" fillId="0" borderId="16" xfId="3" applyFont="1" applyFill="1" applyBorder="1" applyAlignment="1">
      <alignment vertical="center"/>
    </xf>
    <xf numFmtId="176" fontId="9" fillId="0" borderId="8" xfId="3" applyNumberFormat="1" applyFont="1" applyFill="1" applyBorder="1" applyAlignment="1">
      <alignment vertical="center"/>
    </xf>
    <xf numFmtId="176" fontId="9" fillId="0" borderId="9" xfId="3" applyNumberFormat="1" applyFont="1" applyFill="1" applyBorder="1" applyAlignment="1">
      <alignment vertical="center"/>
    </xf>
    <xf numFmtId="49" fontId="8" fillId="0" borderId="16" xfId="3" applyNumberFormat="1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right" vertical="center"/>
    </xf>
    <xf numFmtId="0" fontId="5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49" fontId="8" fillId="0" borderId="4" xfId="3" applyNumberFormat="1" applyFont="1" applyFill="1" applyBorder="1" applyAlignment="1">
      <alignment horizontal="left" vertical="center"/>
    </xf>
    <xf numFmtId="176" fontId="9" fillId="0" borderId="4" xfId="3" applyNumberFormat="1" applyFont="1" applyFill="1" applyBorder="1" applyAlignment="1">
      <alignment horizontal="right" vertical="center"/>
    </xf>
    <xf numFmtId="176" fontId="9" fillId="0" borderId="5" xfId="3" applyNumberFormat="1" applyFont="1" applyFill="1" applyBorder="1" applyAlignment="1">
      <alignment horizontal="right" vertical="center"/>
    </xf>
    <xf numFmtId="0" fontId="4" fillId="0" borderId="6" xfId="3" applyFont="1" applyFill="1" applyBorder="1" applyAlignment="1">
      <alignment vertical="center"/>
    </xf>
    <xf numFmtId="176" fontId="9" fillId="0" borderId="6" xfId="3" applyNumberFormat="1" applyFont="1" applyFill="1" applyBorder="1" applyAlignment="1">
      <alignment horizontal="right" vertical="center"/>
    </xf>
    <xf numFmtId="176" fontId="9" fillId="0" borderId="7" xfId="3" applyNumberFormat="1" applyFont="1" applyFill="1" applyBorder="1" applyAlignment="1">
      <alignment horizontal="right" vertical="center"/>
    </xf>
    <xf numFmtId="0" fontId="4" fillId="0" borderId="8" xfId="3" applyFont="1" applyFill="1" applyBorder="1" applyAlignment="1">
      <alignment vertical="center"/>
    </xf>
    <xf numFmtId="176" fontId="9" fillId="0" borderId="8" xfId="3" applyNumberFormat="1" applyFont="1" applyFill="1" applyBorder="1" applyAlignment="1">
      <alignment horizontal="right" vertical="center"/>
    </xf>
    <xf numFmtId="176" fontId="9" fillId="0" borderId="9" xfId="3" applyNumberFormat="1" applyFont="1" applyFill="1" applyBorder="1" applyAlignment="1">
      <alignment horizontal="right" vertical="center"/>
    </xf>
    <xf numFmtId="58" fontId="14" fillId="0" borderId="0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5" fillId="0" borderId="0" xfId="17" applyFont="1" applyBorder="1" applyAlignment="1">
      <alignment horizontal="center"/>
    </xf>
    <xf numFmtId="0" fontId="9" fillId="0" borderId="18" xfId="17" applyFont="1" applyBorder="1" applyAlignment="1">
      <alignment horizontal="center" vertical="center"/>
    </xf>
    <xf numFmtId="0" fontId="9" fillId="0" borderId="0" xfId="17" applyFont="1" applyBorder="1" applyAlignment="1">
      <alignment horizontal="center" vertical="center"/>
    </xf>
    <xf numFmtId="0" fontId="9" fillId="0" borderId="31" xfId="17" applyFont="1" applyBorder="1" applyAlignment="1">
      <alignment horizontal="center" vertical="center"/>
    </xf>
    <xf numFmtId="0" fontId="9" fillId="0" borderId="39" xfId="17" applyFont="1" applyBorder="1" applyAlignment="1">
      <alignment horizontal="center" vertical="center" wrapText="1"/>
    </xf>
    <xf numFmtId="0" fontId="9" fillId="0" borderId="25" xfId="17" applyFont="1" applyBorder="1" applyAlignment="1">
      <alignment horizontal="center" vertical="center"/>
    </xf>
    <xf numFmtId="0" fontId="9" fillId="0" borderId="40" xfId="17" applyFont="1" applyBorder="1" applyAlignment="1">
      <alignment horizontal="center" vertical="center"/>
    </xf>
    <xf numFmtId="0" fontId="9" fillId="0" borderId="5" xfId="17" applyFont="1" applyBorder="1" applyAlignment="1">
      <alignment horizontal="center" vertical="center"/>
    </xf>
    <xf numFmtId="0" fontId="9" fillId="0" borderId="38" xfId="17" applyFont="1" applyBorder="1" applyAlignment="1">
      <alignment horizontal="center" vertical="center"/>
    </xf>
    <xf numFmtId="0" fontId="9" fillId="0" borderId="35" xfId="17" applyFont="1" applyBorder="1" applyAlignment="1">
      <alignment horizontal="center" vertical="center"/>
    </xf>
    <xf numFmtId="0" fontId="9" fillId="0" borderId="10" xfId="17" applyFont="1" applyBorder="1" applyAlignment="1">
      <alignment horizontal="center" vertical="center"/>
    </xf>
    <xf numFmtId="0" fontId="9" fillId="0" borderId="26" xfId="17" applyFont="1" applyBorder="1" applyAlignment="1">
      <alignment horizontal="center" vertical="center"/>
    </xf>
    <xf numFmtId="0" fontId="15" fillId="0" borderId="0" xfId="1" applyFont="1" applyBorder="1" applyAlignment="1">
      <alignment horizontal="center"/>
    </xf>
    <xf numFmtId="0" fontId="4" fillId="0" borderId="18" xfId="1" applyFont="1" applyBorder="1" applyAlignment="1">
      <alignment horizontal="left"/>
    </xf>
    <xf numFmtId="0" fontId="9" fillId="0" borderId="33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34" xfId="1" applyFont="1" applyBorder="1" applyAlignment="1">
      <alignment horizontal="center" vertical="center"/>
    </xf>
    <xf numFmtId="58" fontId="4" fillId="0" borderId="31" xfId="0" applyNumberFormat="1" applyFont="1" applyFill="1" applyBorder="1" applyAlignment="1">
      <alignment horizontal="right" vertical="center"/>
    </xf>
    <xf numFmtId="0" fontId="4" fillId="0" borderId="0" xfId="3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11" fillId="0" borderId="13" xfId="3" applyFont="1" applyFill="1" applyBorder="1" applyAlignment="1">
      <alignment horizontal="center" vertical="center"/>
    </xf>
    <xf numFmtId="0" fontId="11" fillId="0" borderId="27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left"/>
    </xf>
    <xf numFmtId="0" fontId="7" fillId="0" borderId="11" xfId="3" applyFont="1" applyFill="1" applyBorder="1" applyAlignment="1">
      <alignment horizontal="center" vertical="center" wrapText="1"/>
    </xf>
    <xf numFmtId="0" fontId="11" fillId="0" borderId="22" xfId="3" applyFont="1" applyFill="1" applyBorder="1" applyAlignment="1">
      <alignment horizontal="center" vertical="center" wrapText="1"/>
    </xf>
    <xf numFmtId="0" fontId="7" fillId="0" borderId="32" xfId="3" applyFont="1" applyFill="1" applyBorder="1" applyAlignment="1">
      <alignment horizontal="center" vertical="center" wrapText="1"/>
    </xf>
    <xf numFmtId="0" fontId="7" fillId="0" borderId="14" xfId="3" applyFont="1" applyFill="1" applyBorder="1" applyAlignment="1">
      <alignment horizontal="center" vertical="center" wrapText="1"/>
    </xf>
    <xf numFmtId="0" fontId="14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7" fillId="0" borderId="31" xfId="3" applyFont="1" applyFill="1" applyBorder="1" applyAlignment="1">
      <alignment horizontal="right" vertical="center"/>
    </xf>
    <xf numFmtId="0" fontId="16" fillId="0" borderId="29" xfId="3" applyFont="1" applyFill="1" applyBorder="1" applyAlignment="1">
      <alignment horizontal="center" vertical="center"/>
    </xf>
    <xf numFmtId="0" fontId="16" fillId="0" borderId="30" xfId="3" applyFont="1" applyFill="1" applyBorder="1" applyAlignment="1">
      <alignment horizontal="center" vertical="center"/>
    </xf>
    <xf numFmtId="0" fontId="16" fillId="0" borderId="18" xfId="3" applyFont="1" applyFill="1" applyBorder="1" applyAlignment="1">
      <alignment horizontal="center" vertical="center"/>
    </xf>
    <xf numFmtId="0" fontId="16" fillId="0" borderId="20" xfId="3" applyFont="1" applyFill="1" applyBorder="1" applyAlignment="1">
      <alignment horizontal="center" vertical="center" wrapText="1"/>
    </xf>
    <xf numFmtId="0" fontId="16" fillId="0" borderId="28" xfId="3" applyFont="1" applyFill="1" applyBorder="1" applyAlignment="1">
      <alignment horizontal="center" vertical="center" wrapText="1"/>
    </xf>
    <xf numFmtId="0" fontId="16" fillId="0" borderId="29" xfId="3" applyFont="1" applyFill="1" applyBorder="1" applyAlignment="1">
      <alignment horizontal="center" vertical="center" wrapText="1"/>
    </xf>
    <xf numFmtId="0" fontId="17" fillId="0" borderId="31" xfId="3" applyFont="1" applyFill="1" applyBorder="1" applyAlignment="1">
      <alignment horizontal="center" vertical="center"/>
    </xf>
    <xf numFmtId="0" fontId="4" fillId="0" borderId="27" xfId="3" applyFont="1" applyFill="1" applyBorder="1" applyAlignment="1">
      <alignment horizontal="left" vertical="center"/>
    </xf>
    <xf numFmtId="0" fontId="11" fillId="0" borderId="11" xfId="3" applyFont="1" applyFill="1" applyBorder="1" applyAlignment="1">
      <alignment horizontal="center" vertical="center" wrapText="1"/>
    </xf>
    <xf numFmtId="0" fontId="7" fillId="0" borderId="12" xfId="3" applyFont="1" applyFill="1" applyBorder="1" applyAlignment="1">
      <alignment horizontal="center" vertical="center" wrapText="1"/>
    </xf>
    <xf numFmtId="0" fontId="11" fillId="0" borderId="21" xfId="3" applyFont="1" applyFill="1" applyBorder="1" applyAlignment="1">
      <alignment horizontal="center" vertical="center" wrapText="1"/>
    </xf>
    <xf numFmtId="0" fontId="7" fillId="0" borderId="21" xfId="3" applyFont="1" applyFill="1" applyBorder="1" applyAlignment="1">
      <alignment horizontal="center" vertical="center" wrapText="1"/>
    </xf>
    <xf numFmtId="0" fontId="11" fillId="0" borderId="12" xfId="3" applyFont="1" applyFill="1" applyBorder="1" applyAlignment="1">
      <alignment horizontal="center" vertical="center" wrapText="1"/>
    </xf>
    <xf numFmtId="0" fontId="11" fillId="0" borderId="11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left" vertical="center" wrapText="1"/>
    </xf>
    <xf numFmtId="0" fontId="4" fillId="0" borderId="18" xfId="3" applyFont="1" applyFill="1" applyBorder="1" applyAlignment="1">
      <alignment horizontal="left" vertical="center"/>
    </xf>
    <xf numFmtId="0" fontId="7" fillId="0" borderId="11" xfId="3" applyFont="1" applyFill="1" applyBorder="1" applyAlignment="1">
      <alignment horizontal="center" vertical="center"/>
    </xf>
    <xf numFmtId="0" fontId="11" fillId="0" borderId="14" xfId="3" applyFont="1" applyFill="1" applyBorder="1" applyAlignment="1">
      <alignment horizontal="center" vertical="center" wrapText="1"/>
    </xf>
    <xf numFmtId="0" fontId="4" fillId="0" borderId="28" xfId="3" applyFont="1" applyFill="1" applyBorder="1" applyAlignment="1">
      <alignment horizontal="center" vertical="center" wrapText="1"/>
    </xf>
    <xf numFmtId="0" fontId="4" fillId="0" borderId="28" xfId="3" applyFont="1" applyFill="1" applyBorder="1" applyAlignment="1">
      <alignment horizontal="center" vertical="center"/>
    </xf>
    <xf numFmtId="0" fontId="10" fillId="0" borderId="1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 vertical="center"/>
    </xf>
    <xf numFmtId="182" fontId="21" fillId="0" borderId="7" xfId="0" applyNumberFormat="1" applyFont="1" applyBorder="1" applyAlignment="1">
      <alignment horizontal="right" vertical="center"/>
    </xf>
    <xf numFmtId="182" fontId="21" fillId="0" borderId="9" xfId="0" applyNumberFormat="1" applyFont="1" applyBorder="1" applyAlignment="1">
      <alignment horizontal="right" vertical="center"/>
    </xf>
    <xf numFmtId="182" fontId="9" fillId="0" borderId="4" xfId="0" applyNumberFormat="1" applyFont="1" applyBorder="1" applyAlignment="1">
      <alignment horizontal="right" vertical="center"/>
    </xf>
    <xf numFmtId="182" fontId="9" fillId="0" borderId="6" xfId="0" applyNumberFormat="1" applyFont="1" applyBorder="1" applyAlignment="1">
      <alignment horizontal="right" vertical="center"/>
    </xf>
    <xf numFmtId="182" fontId="9" fillId="0" borderId="8" xfId="0" applyNumberFormat="1" applyFont="1" applyBorder="1" applyAlignment="1">
      <alignment horizontal="right" vertical="center"/>
    </xf>
    <xf numFmtId="183" fontId="18" fillId="0" borderId="4" xfId="19" applyNumberFormat="1" applyFont="1" applyFill="1" applyBorder="1" applyAlignment="1">
      <alignment horizontal="right" vertical="center" wrapText="1"/>
    </xf>
    <xf numFmtId="183" fontId="18" fillId="0" borderId="5" xfId="19" applyNumberFormat="1" applyFont="1" applyFill="1" applyBorder="1" applyAlignment="1">
      <alignment horizontal="right" vertical="center" wrapText="1"/>
    </xf>
    <xf numFmtId="183" fontId="19" fillId="0" borderId="6" xfId="19" applyNumberFormat="1" applyFont="1" applyFill="1" applyBorder="1" applyAlignment="1">
      <alignment horizontal="right" vertical="center" wrapText="1"/>
    </xf>
    <xf numFmtId="183" fontId="19" fillId="0" borderId="7" xfId="19" applyNumberFormat="1" applyFont="1" applyFill="1" applyBorder="1" applyAlignment="1">
      <alignment horizontal="right" vertical="center" wrapText="1"/>
    </xf>
    <xf numFmtId="183" fontId="18" fillId="0" borderId="6" xfId="19" applyNumberFormat="1" applyFont="1" applyFill="1" applyBorder="1" applyAlignment="1">
      <alignment horizontal="right" vertical="center" wrapText="1"/>
    </xf>
    <xf numFmtId="183" fontId="18" fillId="0" borderId="7" xfId="19" applyNumberFormat="1" applyFont="1" applyFill="1" applyBorder="1" applyAlignment="1">
      <alignment horizontal="right" vertical="center" wrapText="1"/>
    </xf>
    <xf numFmtId="183" fontId="18" fillId="0" borderId="8" xfId="19" applyNumberFormat="1" applyFont="1" applyFill="1" applyBorder="1" applyAlignment="1">
      <alignment horizontal="right" vertical="center" wrapText="1"/>
    </xf>
    <xf numFmtId="183" fontId="18" fillId="0" borderId="9" xfId="19" applyNumberFormat="1" applyFont="1" applyFill="1" applyBorder="1" applyAlignment="1">
      <alignment horizontal="right" vertical="center" wrapText="1"/>
    </xf>
    <xf numFmtId="183" fontId="16" fillId="0" borderId="4" xfId="3" applyNumberFormat="1" applyFont="1" applyFill="1" applyBorder="1" applyAlignment="1">
      <alignment horizontal="right" vertical="center"/>
    </xf>
    <xf numFmtId="183" fontId="16" fillId="0" borderId="5" xfId="3" applyNumberFormat="1" applyFont="1" applyFill="1" applyBorder="1" applyAlignment="1">
      <alignment horizontal="right" vertical="center"/>
    </xf>
    <xf numFmtId="183" fontId="16" fillId="0" borderId="6" xfId="3" applyNumberFormat="1" applyFont="1" applyFill="1" applyBorder="1" applyAlignment="1">
      <alignment horizontal="right" vertical="center"/>
    </xf>
    <xf numFmtId="183" fontId="16" fillId="0" borderId="7" xfId="3" applyNumberFormat="1" applyFont="1" applyFill="1" applyBorder="1" applyAlignment="1">
      <alignment horizontal="right" vertical="center"/>
    </xf>
    <xf numFmtId="183" fontId="16" fillId="0" borderId="8" xfId="3" applyNumberFormat="1" applyFont="1" applyFill="1" applyBorder="1" applyAlignment="1">
      <alignment horizontal="right" vertical="center"/>
    </xf>
    <xf numFmtId="183" fontId="16" fillId="0" borderId="9" xfId="3" applyNumberFormat="1" applyFont="1" applyFill="1" applyBorder="1" applyAlignment="1">
      <alignment horizontal="right" vertical="center"/>
    </xf>
    <xf numFmtId="183" fontId="9" fillId="0" borderId="6" xfId="3" applyNumberFormat="1" applyFont="1" applyFill="1" applyBorder="1" applyAlignment="1">
      <alignment horizontal="right" vertical="center"/>
    </xf>
    <xf numFmtId="183" fontId="9" fillId="0" borderId="7" xfId="3" applyNumberFormat="1" applyFont="1" applyFill="1" applyBorder="1" applyAlignment="1">
      <alignment horizontal="right" vertical="center"/>
    </xf>
    <xf numFmtId="183" fontId="16" fillId="0" borderId="16" xfId="3" applyNumberFormat="1" applyFont="1" applyFill="1" applyBorder="1" applyAlignment="1">
      <alignment horizontal="right" vertical="center"/>
    </xf>
    <xf numFmtId="183" fontId="16" fillId="0" borderId="0" xfId="3" applyNumberFormat="1" applyFont="1" applyFill="1" applyBorder="1" applyAlignment="1">
      <alignment horizontal="right" vertical="center"/>
    </xf>
    <xf numFmtId="183" fontId="16" fillId="0" borderId="23" xfId="3" applyNumberFormat="1" applyFont="1" applyFill="1" applyBorder="1" applyAlignment="1">
      <alignment horizontal="right" vertical="center"/>
    </xf>
    <xf numFmtId="183" fontId="16" fillId="0" borderId="24" xfId="3" applyNumberFormat="1" applyFont="1" applyFill="1" applyBorder="1" applyAlignment="1">
      <alignment horizontal="right" vertical="center"/>
    </xf>
    <xf numFmtId="183" fontId="16" fillId="0" borderId="25" xfId="3" applyNumberFormat="1" applyFont="1" applyFill="1" applyBorder="1" applyAlignment="1">
      <alignment horizontal="right" vertical="center"/>
    </xf>
    <xf numFmtId="49" fontId="16" fillId="0" borderId="0" xfId="3" applyNumberFormat="1" applyFont="1" applyFill="1" applyBorder="1" applyAlignment="1">
      <alignment vertical="center"/>
    </xf>
    <xf numFmtId="0" fontId="16" fillId="0" borderId="0" xfId="3" applyFont="1" applyFill="1" applyBorder="1" applyAlignment="1">
      <alignment horizontal="left" vertical="center"/>
    </xf>
    <xf numFmtId="0" fontId="16" fillId="0" borderId="0" xfId="3" applyFont="1" applyFill="1" applyBorder="1" applyAlignment="1">
      <alignment vertical="center"/>
    </xf>
    <xf numFmtId="0" fontId="16" fillId="0" borderId="17" xfId="3" applyFont="1" applyFill="1" applyBorder="1" applyAlignment="1">
      <alignment vertical="center"/>
    </xf>
    <xf numFmtId="0" fontId="2" fillId="0" borderId="0" xfId="3" applyFont="1" applyFill="1" applyAlignment="1">
      <alignment horizontal="center" vertical="center"/>
    </xf>
    <xf numFmtId="0" fontId="2" fillId="0" borderId="0" xfId="3" applyFont="1" applyFill="1" applyBorder="1"/>
    <xf numFmtId="184" fontId="9" fillId="0" borderId="4" xfId="5" applyNumberFormat="1" applyFont="1" applyBorder="1" applyAlignment="1">
      <alignment horizontal="right" vertical="center"/>
    </xf>
    <xf numFmtId="184" fontId="9" fillId="0" borderId="5" xfId="5" applyNumberFormat="1" applyFont="1" applyBorder="1" applyAlignment="1">
      <alignment horizontal="right" vertical="center"/>
    </xf>
    <xf numFmtId="0" fontId="9" fillId="0" borderId="33" xfId="17" applyFont="1" applyBorder="1" applyAlignment="1">
      <alignment vertical="center"/>
    </xf>
    <xf numFmtId="177" fontId="9" fillId="0" borderId="4" xfId="13" applyNumberFormat="1" applyFont="1" applyBorder="1" applyAlignment="1">
      <alignment horizontal="right" vertical="center"/>
    </xf>
    <xf numFmtId="177" fontId="9" fillId="0" borderId="5" xfId="13" applyNumberFormat="1" applyFont="1" applyBorder="1" applyAlignment="1">
      <alignment horizontal="right" vertical="center"/>
    </xf>
    <xf numFmtId="0" fontId="2" fillId="0" borderId="0" xfId="17" applyFont="1" applyBorder="1" applyAlignment="1">
      <alignment vertical="center"/>
    </xf>
  </cellXfs>
  <cellStyles count="21">
    <cellStyle name="差_12-6土地利用）" xfId="4"/>
    <cellStyle name="常规" xfId="0" builtinId="0"/>
    <cellStyle name="常规 2" xfId="9"/>
    <cellStyle name="常规 2 2" xfId="7"/>
    <cellStyle name="常规 2 3" xfId="8"/>
    <cellStyle name="常规 3" xfId="10"/>
    <cellStyle name="常规 3 2" xfId="5"/>
    <cellStyle name="常规 3 3" xfId="6"/>
    <cellStyle name="常规 4" xfId="11"/>
    <cellStyle name="常规 4 2" xfId="12"/>
    <cellStyle name="常规 4 3" xfId="13"/>
    <cellStyle name="常规 5" xfId="14"/>
    <cellStyle name="常规 5 2" xfId="3"/>
    <cellStyle name="常规 6" xfId="2"/>
    <cellStyle name="常规 7" xfId="15"/>
    <cellStyle name="常规_Sheet1 2" xfId="1"/>
    <cellStyle name="常规_Sheet1 3" xfId="16"/>
    <cellStyle name="常规_Sheet2 3" xfId="17"/>
    <cellStyle name="常规_表1汇总" xfId="18"/>
    <cellStyle name="常规_公顷" xfId="19"/>
    <cellStyle name="好_12-6土地利用）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I22"/>
  <sheetViews>
    <sheetView tabSelected="1" workbookViewId="0">
      <selection activeCell="F10" sqref="F10"/>
    </sheetView>
  </sheetViews>
  <sheetFormatPr defaultColWidth="9" defaultRowHeight="14.25"/>
  <cols>
    <col min="1" max="1" width="13.375" style="34" customWidth="1"/>
    <col min="2" max="2" width="15.5" style="34" customWidth="1"/>
    <col min="3" max="3" width="15.5" style="58" customWidth="1"/>
    <col min="4" max="4" width="15.5" style="34" customWidth="1"/>
    <col min="5" max="16384" width="9" style="34"/>
  </cols>
  <sheetData>
    <row r="1" spans="1:9" ht="33" customHeight="1">
      <c r="A1" s="147" t="s">
        <v>0</v>
      </c>
      <c r="B1" s="147"/>
      <c r="C1" s="147"/>
      <c r="D1" s="147"/>
    </row>
    <row r="2" spans="1:9" ht="13.5" customHeight="1">
      <c r="A2" s="149" t="s">
        <v>1</v>
      </c>
      <c r="B2" s="151" t="s">
        <v>2</v>
      </c>
      <c r="C2" s="153" t="s">
        <v>3</v>
      </c>
      <c r="D2" s="155" t="s">
        <v>4</v>
      </c>
    </row>
    <row r="3" spans="1:9" s="32" customFormat="1" ht="43.5" customHeight="1">
      <c r="A3" s="150"/>
      <c r="B3" s="152"/>
      <c r="C3" s="154"/>
      <c r="D3" s="156"/>
    </row>
    <row r="4" spans="1:9" s="32" customFormat="1" ht="20.25" customHeight="1">
      <c r="A4" s="59" t="s">
        <v>5</v>
      </c>
      <c r="B4" s="60">
        <v>13864.5427</v>
      </c>
      <c r="C4" s="41">
        <v>6542345</v>
      </c>
      <c r="D4" s="61">
        <f>C4/B4</f>
        <v>471.87600352660701</v>
      </c>
    </row>
    <row r="5" spans="1:9" s="32" customFormat="1" ht="20.25" customHeight="1">
      <c r="A5" s="62" t="s">
        <v>6</v>
      </c>
      <c r="B5" s="63">
        <v>2740.9926999999998</v>
      </c>
      <c r="C5" s="45">
        <v>1894452</v>
      </c>
      <c r="D5" s="64">
        <f t="shared" ref="D5:D20" si="0">C5/B5</f>
        <v>691.15543430670198</v>
      </c>
    </row>
    <row r="6" spans="1:9" s="32" customFormat="1" ht="20.25" customHeight="1">
      <c r="A6" s="62" t="s">
        <v>7</v>
      </c>
      <c r="B6" s="65">
        <v>180.4419</v>
      </c>
      <c r="C6" s="45">
        <v>701255</v>
      </c>
      <c r="D6" s="64">
        <f t="shared" si="0"/>
        <v>3886.32019503231</v>
      </c>
    </row>
    <row r="7" spans="1:9" s="32" customFormat="1" ht="20.25" customHeight="1">
      <c r="A7" s="62" t="s">
        <v>8</v>
      </c>
      <c r="B7" s="65">
        <v>482.25319999999999</v>
      </c>
      <c r="C7" s="45">
        <v>277549</v>
      </c>
      <c r="D7" s="64">
        <f t="shared" si="0"/>
        <v>575.52547085224103</v>
      </c>
    </row>
    <row r="8" spans="1:9" s="32" customFormat="1" ht="20.25" customHeight="1">
      <c r="A8" s="62" t="s">
        <v>9</v>
      </c>
      <c r="B8" s="65">
        <v>1375.26</v>
      </c>
      <c r="C8" s="45">
        <v>451021</v>
      </c>
      <c r="D8" s="64">
        <f t="shared" si="0"/>
        <v>327.95325974724801</v>
      </c>
    </row>
    <row r="9" spans="1:9" s="32" customFormat="1" ht="20.25" customHeight="1">
      <c r="A9" s="62" t="s">
        <v>10</v>
      </c>
      <c r="B9" s="63">
        <v>285.43</v>
      </c>
      <c r="C9" s="45">
        <v>222421</v>
      </c>
      <c r="D9" s="64">
        <f t="shared" si="0"/>
        <v>779.24885260834503</v>
      </c>
    </row>
    <row r="10" spans="1:9" s="32" customFormat="1" ht="20.25" customHeight="1">
      <c r="A10" s="62" t="s">
        <v>11</v>
      </c>
      <c r="B10" s="63">
        <v>230.14</v>
      </c>
      <c r="C10" s="45">
        <v>210706</v>
      </c>
      <c r="D10" s="64">
        <f t="shared" si="0"/>
        <v>915.55574867472001</v>
      </c>
    </row>
    <row r="11" spans="1:9" s="32" customFormat="1" ht="20.25" customHeight="1">
      <c r="A11" s="62" t="s">
        <v>12</v>
      </c>
      <c r="B11" s="63">
        <v>48.8</v>
      </c>
      <c r="C11" s="45">
        <v>31500</v>
      </c>
      <c r="D11" s="64">
        <f t="shared" si="0"/>
        <v>645.49180327868896</v>
      </c>
    </row>
    <row r="12" spans="1:9" s="32" customFormat="1" ht="20.25" customHeight="1">
      <c r="A12" s="62" t="s">
        <v>13</v>
      </c>
      <c r="B12" s="63">
        <v>138.06</v>
      </c>
      <c r="C12" s="45"/>
      <c r="D12" s="64"/>
    </row>
    <row r="13" spans="1:9" s="32" customFormat="1" ht="20.25" customHeight="1">
      <c r="A13" s="62" t="s">
        <v>14</v>
      </c>
      <c r="B13" s="63">
        <v>905.94510000000002</v>
      </c>
      <c r="C13" s="45">
        <v>637144</v>
      </c>
      <c r="D13" s="64">
        <f t="shared" si="0"/>
        <v>703.29206482821098</v>
      </c>
    </row>
    <row r="14" spans="1:9" s="32" customFormat="1" ht="20.25" customHeight="1">
      <c r="A14" s="62" t="s">
        <v>15</v>
      </c>
      <c r="B14" s="63">
        <v>1730.5447999999999</v>
      </c>
      <c r="C14" s="45">
        <v>861527</v>
      </c>
      <c r="D14" s="64">
        <f t="shared" si="0"/>
        <v>497.83571046528198</v>
      </c>
      <c r="I14" s="70"/>
    </row>
    <row r="15" spans="1:9" s="32" customFormat="1" ht="20.25" customHeight="1">
      <c r="A15" s="62" t="s">
        <v>16</v>
      </c>
      <c r="B15" s="63">
        <v>1931.2076999999999</v>
      </c>
      <c r="C15" s="45">
        <v>848246</v>
      </c>
      <c r="D15" s="64">
        <f t="shared" si="0"/>
        <v>439.23085020839602</v>
      </c>
    </row>
    <row r="16" spans="1:9" s="32" customFormat="1" ht="20.25" customHeight="1">
      <c r="A16" s="62" t="s">
        <v>17</v>
      </c>
      <c r="B16" s="63">
        <v>1137.8467000000001</v>
      </c>
      <c r="C16" s="45">
        <v>446493</v>
      </c>
      <c r="D16" s="64">
        <f t="shared" si="0"/>
        <v>392.40171808733101</v>
      </c>
    </row>
    <row r="17" spans="1:4" s="32" customFormat="1" ht="20.25" customHeight="1">
      <c r="A17" s="62" t="s">
        <v>18</v>
      </c>
      <c r="B17" s="63">
        <v>1432.32</v>
      </c>
      <c r="C17" s="45">
        <v>565364</v>
      </c>
      <c r="D17" s="64">
        <f t="shared" si="0"/>
        <v>394.71905719392299</v>
      </c>
    </row>
    <row r="18" spans="1:4" s="32" customFormat="1" ht="20.25" customHeight="1">
      <c r="A18" s="62" t="s">
        <v>19</v>
      </c>
      <c r="B18" s="63">
        <v>2016.337</v>
      </c>
      <c r="C18" s="45">
        <v>600665</v>
      </c>
      <c r="D18" s="64">
        <f t="shared" si="0"/>
        <v>297.899111110891</v>
      </c>
    </row>
    <row r="19" spans="1:4" s="32" customFormat="1" ht="20.25" customHeight="1">
      <c r="A19" s="62" t="s">
        <v>20</v>
      </c>
      <c r="B19" s="63">
        <v>1910.1047000000001</v>
      </c>
      <c r="C19" s="45">
        <v>646740</v>
      </c>
      <c r="D19" s="64">
        <f t="shared" si="0"/>
        <v>338.58876950567202</v>
      </c>
    </row>
    <row r="20" spans="1:4" s="32" customFormat="1" ht="20.25" customHeight="1">
      <c r="A20" s="66" t="s">
        <v>21</v>
      </c>
      <c r="B20" s="67">
        <v>59.246200000000002</v>
      </c>
      <c r="C20" s="48">
        <v>41714</v>
      </c>
      <c r="D20" s="68">
        <f t="shared" si="0"/>
        <v>704.07891139009803</v>
      </c>
    </row>
    <row r="21" spans="1:4">
      <c r="A21" s="148" t="s">
        <v>22</v>
      </c>
      <c r="B21" s="148"/>
      <c r="C21" s="148"/>
      <c r="D21" s="148"/>
    </row>
    <row r="22" spans="1:4">
      <c r="D22" s="69"/>
    </row>
  </sheetData>
  <mergeCells count="6">
    <mergeCell ref="A1:D1"/>
    <mergeCell ref="A21:D21"/>
    <mergeCell ref="A2:A3"/>
    <mergeCell ref="B2:B3"/>
    <mergeCell ref="C2:C3"/>
    <mergeCell ref="D2:D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2"/>
  <sheetViews>
    <sheetView topLeftCell="A7" workbookViewId="0">
      <selection activeCell="I7" sqref="I7"/>
    </sheetView>
  </sheetViews>
  <sheetFormatPr defaultColWidth="9" defaultRowHeight="14.25"/>
  <cols>
    <col min="1" max="1" width="9" style="85"/>
    <col min="2" max="7" width="10.75" style="85" customWidth="1"/>
    <col min="8" max="8" width="23.375" style="85" customWidth="1"/>
    <col min="9" max="16384" width="9" style="85"/>
  </cols>
  <sheetData>
    <row r="1" spans="1:15" ht="18.75">
      <c r="A1" s="184" t="s">
        <v>171</v>
      </c>
      <c r="B1" s="184"/>
      <c r="C1" s="184"/>
      <c r="D1" s="184"/>
      <c r="E1" s="184"/>
      <c r="F1" s="184"/>
      <c r="G1" s="184"/>
    </row>
    <row r="2" spans="1:15">
      <c r="B2" s="108"/>
      <c r="C2" s="109"/>
      <c r="D2" s="108"/>
      <c r="E2" s="108"/>
      <c r="F2" s="108"/>
      <c r="G2" s="110" t="s">
        <v>172</v>
      </c>
    </row>
    <row r="3" spans="1:15" ht="26.45" customHeight="1">
      <c r="A3" s="188" t="s">
        <v>173</v>
      </c>
      <c r="B3" s="204" t="s">
        <v>174</v>
      </c>
      <c r="C3" s="111"/>
      <c r="D3" s="206" t="s">
        <v>175</v>
      </c>
      <c r="E3" s="206" t="s">
        <v>176</v>
      </c>
      <c r="F3" s="206" t="s">
        <v>177</v>
      </c>
      <c r="G3" s="204" t="s">
        <v>178</v>
      </c>
      <c r="I3" s="103"/>
    </row>
    <row r="4" spans="1:15" ht="18.75" customHeight="1">
      <c r="A4" s="203"/>
      <c r="B4" s="205"/>
      <c r="C4" s="112" t="s">
        <v>179</v>
      </c>
      <c r="D4" s="205"/>
      <c r="E4" s="205"/>
      <c r="F4" s="205"/>
      <c r="G4" s="207"/>
    </row>
    <row r="5" spans="1:15" ht="26.45" customHeight="1">
      <c r="A5" s="113">
        <v>2001</v>
      </c>
      <c r="B5" s="114">
        <v>18266.5</v>
      </c>
      <c r="C5" s="114">
        <v>7097.5</v>
      </c>
      <c r="D5" s="114">
        <v>9.5500000000000007</v>
      </c>
      <c r="E5" s="114">
        <v>10.77</v>
      </c>
      <c r="F5" s="114">
        <v>940.12</v>
      </c>
      <c r="G5" s="115">
        <v>704.44</v>
      </c>
    </row>
    <row r="6" spans="1:15" ht="26.45" customHeight="1">
      <c r="A6" s="116">
        <v>2002</v>
      </c>
      <c r="B6" s="117">
        <v>18477.240000000002</v>
      </c>
      <c r="C6" s="117">
        <v>7335.24</v>
      </c>
      <c r="D6" s="117">
        <v>9.09</v>
      </c>
      <c r="E6" s="117">
        <v>8.77</v>
      </c>
      <c r="F6" s="117">
        <v>987.7</v>
      </c>
      <c r="G6" s="118">
        <v>782.58</v>
      </c>
    </row>
    <row r="7" spans="1:15" ht="26.45" customHeight="1">
      <c r="A7" s="116">
        <v>2003</v>
      </c>
      <c r="B7" s="117">
        <v>18816.400000000001</v>
      </c>
      <c r="C7" s="117">
        <v>6861.4</v>
      </c>
      <c r="D7" s="117">
        <v>9.1</v>
      </c>
      <c r="E7" s="117">
        <v>8.67</v>
      </c>
      <c r="F7" s="117">
        <v>979.08</v>
      </c>
      <c r="G7" s="118">
        <v>831.41</v>
      </c>
    </row>
    <row r="8" spans="1:15" ht="26.45" customHeight="1">
      <c r="A8" s="116">
        <v>2004</v>
      </c>
      <c r="B8" s="117">
        <v>19156.43</v>
      </c>
      <c r="C8" s="117">
        <v>6887.43</v>
      </c>
      <c r="D8" s="117">
        <v>8.69</v>
      </c>
      <c r="E8" s="117">
        <v>8.07</v>
      </c>
      <c r="F8" s="117">
        <v>1055.6099999999999</v>
      </c>
      <c r="G8" s="118">
        <v>921.84</v>
      </c>
    </row>
    <row r="9" spans="1:15" ht="26.45" customHeight="1">
      <c r="A9" s="116">
        <v>2005</v>
      </c>
      <c r="B9" s="117">
        <v>19350.64</v>
      </c>
      <c r="C9" s="117">
        <v>6880.64</v>
      </c>
      <c r="D9" s="117">
        <v>11.21</v>
      </c>
      <c r="E9" s="117">
        <v>7.41</v>
      </c>
      <c r="F9" s="117">
        <v>1245.71</v>
      </c>
      <c r="G9" s="118">
        <v>1106.74</v>
      </c>
    </row>
    <row r="10" spans="1:15" ht="26.45" customHeight="1">
      <c r="A10" s="116">
        <v>2006</v>
      </c>
      <c r="B10" s="117">
        <v>19380.78</v>
      </c>
      <c r="C10" s="117">
        <v>6731.71</v>
      </c>
      <c r="D10" s="117">
        <v>10.9</v>
      </c>
      <c r="E10" s="117">
        <v>5.66</v>
      </c>
      <c r="F10" s="117">
        <v>1363.91</v>
      </c>
      <c r="G10" s="118">
        <v>1202.6300000000001</v>
      </c>
    </row>
    <row r="11" spans="1:15" ht="26.45" customHeight="1">
      <c r="A11" s="116">
        <v>2007</v>
      </c>
      <c r="B11" s="117">
        <v>22148.89</v>
      </c>
      <c r="C11" s="117">
        <v>7703.63</v>
      </c>
      <c r="D11" s="117">
        <v>10.130000000000001</v>
      </c>
      <c r="E11" s="117">
        <v>5.46</v>
      </c>
      <c r="F11" s="117">
        <v>1576.82</v>
      </c>
      <c r="G11" s="118">
        <v>1450.68</v>
      </c>
    </row>
    <row r="12" spans="1:15" ht="26.45" customHeight="1">
      <c r="A12" s="116">
        <v>2008</v>
      </c>
      <c r="B12" s="117">
        <v>21989.03</v>
      </c>
      <c r="C12" s="117">
        <v>7389.93</v>
      </c>
      <c r="D12" s="117">
        <v>9.68</v>
      </c>
      <c r="E12" s="117">
        <v>4.7</v>
      </c>
      <c r="F12" s="117">
        <v>1782.59</v>
      </c>
      <c r="G12" s="118">
        <v>1548.79</v>
      </c>
    </row>
    <row r="13" spans="1:15" ht="26.45" customHeight="1">
      <c r="A13" s="116">
        <v>2009</v>
      </c>
      <c r="B13" s="117">
        <v>24350.93</v>
      </c>
      <c r="C13" s="117">
        <v>7599.97</v>
      </c>
      <c r="D13" s="117">
        <v>9.66</v>
      </c>
      <c r="E13" s="117">
        <v>4.13</v>
      </c>
      <c r="F13" s="117">
        <v>1867.85</v>
      </c>
      <c r="G13" s="118">
        <v>1629.37</v>
      </c>
      <c r="H13" s="1"/>
      <c r="I13" s="1"/>
      <c r="J13" s="1"/>
      <c r="K13" s="1"/>
      <c r="L13" s="1"/>
      <c r="M13" s="1"/>
      <c r="N13" s="1"/>
      <c r="O13" s="1"/>
    </row>
    <row r="14" spans="1:15" ht="26.45" customHeight="1">
      <c r="A14" s="116">
        <v>2010</v>
      </c>
      <c r="B14" s="117">
        <v>25502.080000000002</v>
      </c>
      <c r="C14" s="117">
        <v>8385.85</v>
      </c>
      <c r="D14" s="117">
        <v>9.68</v>
      </c>
      <c r="E14" s="117">
        <v>3.63</v>
      </c>
      <c r="F14" s="117">
        <v>2155.4899999999998</v>
      </c>
      <c r="G14" s="118">
        <v>1908.04</v>
      </c>
      <c r="H14" s="1"/>
      <c r="I14" s="1"/>
      <c r="J14" s="1"/>
      <c r="K14" s="1"/>
      <c r="L14" s="1"/>
      <c r="M14" s="1"/>
      <c r="N14" s="1"/>
      <c r="O14" s="1"/>
    </row>
    <row r="15" spans="1:15" ht="26.45" customHeight="1">
      <c r="A15" s="116">
        <v>2011</v>
      </c>
      <c r="B15" s="117">
        <v>30163.61</v>
      </c>
      <c r="C15" s="117">
        <v>8875.3700000000008</v>
      </c>
      <c r="D15" s="117">
        <v>10.130000000000001</v>
      </c>
      <c r="E15" s="117">
        <v>4.3499999999999996</v>
      </c>
      <c r="F15" s="117">
        <v>2358.38</v>
      </c>
      <c r="G15" s="118">
        <v>1946.33</v>
      </c>
      <c r="H15" s="1"/>
      <c r="I15" s="1"/>
      <c r="J15" s="4"/>
      <c r="K15" s="4"/>
      <c r="L15" s="4"/>
      <c r="M15" s="4"/>
      <c r="N15" s="4"/>
      <c r="O15" s="4"/>
    </row>
    <row r="16" spans="1:15" ht="26.45" customHeight="1">
      <c r="A16" s="116">
        <v>2012</v>
      </c>
      <c r="B16" s="117">
        <v>32069.98</v>
      </c>
      <c r="C16" s="117">
        <v>9358.92</v>
      </c>
      <c r="D16" s="117">
        <v>10.029999999999999</v>
      </c>
      <c r="E16" s="117">
        <v>4.2300000000000004</v>
      </c>
      <c r="F16" s="117">
        <v>2565.38</v>
      </c>
      <c r="G16" s="118">
        <v>2075.0300000000002</v>
      </c>
      <c r="H16" s="1"/>
      <c r="I16" s="1"/>
      <c r="J16" s="4"/>
      <c r="K16" s="4"/>
      <c r="L16" s="4"/>
      <c r="M16" s="4"/>
      <c r="N16" s="4"/>
      <c r="O16" s="4"/>
    </row>
    <row r="17" spans="1:15" ht="26.45" customHeight="1">
      <c r="A17" s="116" t="s">
        <v>138</v>
      </c>
      <c r="B17" s="117">
        <v>32666.5</v>
      </c>
      <c r="C17" s="117">
        <v>9529.75</v>
      </c>
      <c r="D17" s="117">
        <v>8.7899999999999991</v>
      </c>
      <c r="E17" s="117">
        <v>4.05</v>
      </c>
      <c r="F17" s="117">
        <v>2488.75</v>
      </c>
      <c r="G17" s="118">
        <v>2083.25</v>
      </c>
      <c r="H17" s="1"/>
      <c r="I17" s="1"/>
      <c r="J17" s="4"/>
      <c r="K17" s="4"/>
      <c r="L17" s="4"/>
      <c r="M17" s="4"/>
      <c r="N17" s="4"/>
      <c r="O17" s="4"/>
    </row>
    <row r="18" spans="1:15" ht="26.45" customHeight="1">
      <c r="A18" s="116" t="s">
        <v>139</v>
      </c>
      <c r="B18" s="117">
        <v>32202.29</v>
      </c>
      <c r="C18" s="117">
        <v>9180.6200000000008</v>
      </c>
      <c r="D18" s="117">
        <v>8.5299999999999994</v>
      </c>
      <c r="E18" s="117">
        <v>4.1399999999999997</v>
      </c>
      <c r="F18" s="117">
        <v>2494.29</v>
      </c>
      <c r="G18" s="118">
        <v>2144.2199999999998</v>
      </c>
      <c r="H18" s="1"/>
    </row>
    <row r="19" spans="1:15" ht="26.45" customHeight="1">
      <c r="A19" s="116" t="s">
        <v>140</v>
      </c>
      <c r="B19" s="117">
        <v>36783.51</v>
      </c>
      <c r="C19" s="117">
        <v>9762.1</v>
      </c>
      <c r="D19" s="117">
        <v>8</v>
      </c>
      <c r="E19" s="117">
        <v>4</v>
      </c>
      <c r="F19" s="117">
        <v>2434.27</v>
      </c>
      <c r="G19" s="118">
        <v>1905.04</v>
      </c>
      <c r="H19" s="1"/>
    </row>
    <row r="20" spans="1:15" ht="26.45" customHeight="1">
      <c r="A20" s="116" t="s">
        <v>141</v>
      </c>
      <c r="B20" s="117">
        <v>25914.792600000001</v>
      </c>
      <c r="C20" s="117">
        <v>8535.1622900000002</v>
      </c>
      <c r="D20" s="117">
        <v>6.92</v>
      </c>
      <c r="E20" s="117">
        <v>3.96</v>
      </c>
      <c r="F20" s="117">
        <v>2502</v>
      </c>
      <c r="G20" s="118">
        <v>2075</v>
      </c>
      <c r="H20" s="1"/>
    </row>
    <row r="21" spans="1:15" ht="26.45" customHeight="1">
      <c r="A21" s="119" t="s">
        <v>142</v>
      </c>
      <c r="B21" s="117">
        <v>32351.198022</v>
      </c>
      <c r="C21" s="117">
        <v>7848.0127419999999</v>
      </c>
      <c r="D21" s="117">
        <v>5.19</v>
      </c>
      <c r="E21" s="117">
        <v>3.23</v>
      </c>
      <c r="F21" s="117">
        <v>2192</v>
      </c>
      <c r="G21" s="118">
        <v>1493</v>
      </c>
    </row>
    <row r="22" spans="1:15" ht="19.5" customHeight="1">
      <c r="A22" s="202" t="s">
        <v>180</v>
      </c>
      <c r="B22" s="202"/>
      <c r="C22" s="202"/>
      <c r="D22" s="202"/>
      <c r="E22" s="202"/>
      <c r="F22" s="202"/>
      <c r="G22" s="202"/>
    </row>
  </sheetData>
  <mergeCells count="8">
    <mergeCell ref="A1:G1"/>
    <mergeCell ref="A22:G22"/>
    <mergeCell ref="A3:A4"/>
    <mergeCell ref="B3:B4"/>
    <mergeCell ref="D3:D4"/>
    <mergeCell ref="E3:E4"/>
    <mergeCell ref="F3:F4"/>
    <mergeCell ref="G3:G4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sqref="A1:XFD1048576"/>
    </sheetView>
  </sheetViews>
  <sheetFormatPr defaultColWidth="9" defaultRowHeight="14.25"/>
  <cols>
    <col min="1" max="1" width="9" style="103"/>
    <col min="2" max="11" width="11.125" style="103" customWidth="1"/>
    <col min="12" max="16384" width="9" style="103"/>
  </cols>
  <sheetData>
    <row r="1" spans="1:14" ht="18.75">
      <c r="A1" s="184" t="s">
        <v>181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4">
      <c r="A2" s="211" t="s">
        <v>57</v>
      </c>
      <c r="B2" s="204" t="s">
        <v>182</v>
      </c>
      <c r="C2" s="185"/>
      <c r="D2" s="208"/>
      <c r="E2" s="204" t="s">
        <v>183</v>
      </c>
      <c r="F2" s="185"/>
      <c r="G2" s="208"/>
      <c r="H2" s="204" t="s">
        <v>184</v>
      </c>
      <c r="I2" s="185"/>
      <c r="J2" s="185"/>
      <c r="K2" s="213" t="s">
        <v>185</v>
      </c>
    </row>
    <row r="3" spans="1:14" ht="32.25" customHeight="1">
      <c r="A3" s="208"/>
      <c r="B3" s="212"/>
      <c r="C3" s="120" t="s">
        <v>186</v>
      </c>
      <c r="D3" s="120" t="s">
        <v>187</v>
      </c>
      <c r="E3" s="212"/>
      <c r="F3" s="120" t="s">
        <v>186</v>
      </c>
      <c r="G3" s="120" t="s">
        <v>187</v>
      </c>
      <c r="H3" s="212"/>
      <c r="I3" s="120" t="s">
        <v>186</v>
      </c>
      <c r="J3" s="93" t="s">
        <v>187</v>
      </c>
      <c r="K3" s="214"/>
    </row>
    <row r="4" spans="1:14" ht="20.25" customHeight="1">
      <c r="A4" s="121" t="s">
        <v>188</v>
      </c>
      <c r="B4" s="122">
        <v>32351.198022</v>
      </c>
      <c r="C4" s="122">
        <v>7848.0127419999999</v>
      </c>
      <c r="D4" s="122">
        <v>24444.85</v>
      </c>
      <c r="E4" s="122">
        <v>13567.203100000001</v>
      </c>
      <c r="F4" s="122">
        <v>3288.1255999999998</v>
      </c>
      <c r="G4" s="122">
        <v>10246.177</v>
      </c>
      <c r="H4" s="122">
        <v>4263.0312000000004</v>
      </c>
      <c r="I4" s="122">
        <v>194.74520000000001</v>
      </c>
      <c r="J4" s="122">
        <v>4063.846</v>
      </c>
      <c r="K4" s="123">
        <v>61913</v>
      </c>
      <c r="L4" s="124"/>
      <c r="N4" s="3"/>
    </row>
    <row r="5" spans="1:14" ht="20.25" customHeight="1">
      <c r="A5" s="125" t="s">
        <v>7</v>
      </c>
      <c r="B5" s="126">
        <v>8033.668138</v>
      </c>
      <c r="C5" s="126">
        <v>197.818138</v>
      </c>
      <c r="D5" s="126">
        <v>7835.85</v>
      </c>
      <c r="E5" s="126">
        <v>571.44730000000004</v>
      </c>
      <c r="F5" s="126">
        <v>85.447299999999998</v>
      </c>
      <c r="G5" s="126">
        <v>486</v>
      </c>
      <c r="H5" s="126">
        <v>79.900999999999996</v>
      </c>
      <c r="I5" s="126">
        <v>3.9009999999999998</v>
      </c>
      <c r="J5" s="126">
        <v>76</v>
      </c>
      <c r="K5" s="127">
        <v>1584.7570000000001</v>
      </c>
    </row>
    <row r="6" spans="1:14" ht="20.25" customHeight="1">
      <c r="A6" s="125" t="s">
        <v>8</v>
      </c>
      <c r="B6" s="126">
        <v>1091.7419649999999</v>
      </c>
      <c r="C6" s="126">
        <v>119.74196499999999</v>
      </c>
      <c r="D6" s="126">
        <v>972</v>
      </c>
      <c r="E6" s="126">
        <v>171.54730000000001</v>
      </c>
      <c r="F6" s="126">
        <v>47.5473</v>
      </c>
      <c r="G6" s="126">
        <v>124</v>
      </c>
      <c r="H6" s="126">
        <v>20.809799999999999</v>
      </c>
      <c r="I6" s="126">
        <v>1.8098000000000001</v>
      </c>
      <c r="J6" s="126">
        <v>19</v>
      </c>
      <c r="K6" s="127">
        <v>720.10310000000004</v>
      </c>
    </row>
    <row r="7" spans="1:14" ht="20.25" customHeight="1">
      <c r="A7" s="125" t="s">
        <v>9</v>
      </c>
      <c r="B7" s="126">
        <v>2502.8706910000001</v>
      </c>
      <c r="C7" s="126">
        <v>561.87069099999997</v>
      </c>
      <c r="D7" s="126">
        <v>1941</v>
      </c>
      <c r="E7" s="126">
        <v>312.88479999999998</v>
      </c>
      <c r="F7" s="126">
        <v>158.88480000000001</v>
      </c>
      <c r="G7" s="126">
        <v>154</v>
      </c>
      <c r="H7" s="126">
        <v>28.276399999999999</v>
      </c>
      <c r="I7" s="126">
        <v>4.2763999999999998</v>
      </c>
      <c r="J7" s="126">
        <v>24</v>
      </c>
      <c r="K7" s="127">
        <v>1020.0691</v>
      </c>
    </row>
    <row r="8" spans="1:14" ht="20.25" customHeight="1">
      <c r="A8" s="125" t="s">
        <v>10</v>
      </c>
      <c r="B8" s="126">
        <v>2049.2631959999999</v>
      </c>
      <c r="C8" s="126">
        <v>137.26319599999999</v>
      </c>
      <c r="D8" s="126">
        <v>1912</v>
      </c>
      <c r="E8" s="126">
        <v>179.74969999999999</v>
      </c>
      <c r="F8" s="126">
        <v>34.749699999999997</v>
      </c>
      <c r="G8" s="126">
        <v>145</v>
      </c>
      <c r="H8" s="126">
        <v>25.575600000000001</v>
      </c>
      <c r="I8" s="126">
        <v>2.5756000000000001</v>
      </c>
      <c r="J8" s="126">
        <v>23</v>
      </c>
      <c r="K8" s="127">
        <v>606.31569999999999</v>
      </c>
    </row>
    <row r="9" spans="1:14" ht="20.25" customHeight="1">
      <c r="A9" s="125" t="s">
        <v>11</v>
      </c>
      <c r="B9" s="126">
        <v>2458.1141499999999</v>
      </c>
      <c r="C9" s="126">
        <v>1746.9737500000001</v>
      </c>
      <c r="D9" s="126">
        <v>677</v>
      </c>
      <c r="E9" s="126">
        <v>839.83680000000004</v>
      </c>
      <c r="F9" s="126">
        <v>632.30780000000004</v>
      </c>
      <c r="G9" s="126">
        <v>184</v>
      </c>
      <c r="H9" s="126">
        <v>67.384399999999999</v>
      </c>
      <c r="I9" s="126">
        <v>37.2074</v>
      </c>
      <c r="J9" s="126">
        <v>29</v>
      </c>
      <c r="K9" s="127">
        <v>3000.3744999999999</v>
      </c>
    </row>
    <row r="10" spans="1:14" ht="20.25" customHeight="1">
      <c r="A10" s="125" t="s">
        <v>12</v>
      </c>
      <c r="B10" s="126">
        <v>511.68349999999998</v>
      </c>
      <c r="C10" s="126">
        <v>158.68350000000001</v>
      </c>
      <c r="D10" s="126">
        <v>353</v>
      </c>
      <c r="E10" s="126">
        <v>68.329099999999997</v>
      </c>
      <c r="F10" s="126">
        <v>40.329099999999997</v>
      </c>
      <c r="G10" s="126">
        <v>28</v>
      </c>
      <c r="H10" s="126">
        <v>6.9557000000000002</v>
      </c>
      <c r="I10" s="126">
        <v>2.9557000000000002</v>
      </c>
      <c r="J10" s="126">
        <v>4</v>
      </c>
      <c r="K10" s="127">
        <v>17.0715</v>
      </c>
    </row>
    <row r="11" spans="1:14" ht="20.25" customHeight="1">
      <c r="A11" s="128" t="s">
        <v>189</v>
      </c>
      <c r="B11" s="126">
        <v>3208.349389</v>
      </c>
      <c r="C11" s="126">
        <v>1402.649889</v>
      </c>
      <c r="D11" s="126">
        <v>1802</v>
      </c>
      <c r="E11" s="126">
        <v>3132.2375999999999</v>
      </c>
      <c r="F11" s="126">
        <v>726.38760000000002</v>
      </c>
      <c r="G11" s="126">
        <v>2404</v>
      </c>
      <c r="H11" s="126">
        <v>1107.2701</v>
      </c>
      <c r="I11" s="126">
        <v>61.094099999999997</v>
      </c>
      <c r="J11" s="126">
        <v>1045.846</v>
      </c>
      <c r="K11" s="127">
        <v>10631.3505</v>
      </c>
    </row>
    <row r="12" spans="1:14" ht="20.25" customHeight="1">
      <c r="A12" s="128" t="s">
        <v>190</v>
      </c>
      <c r="B12" s="126">
        <v>2404.7400699999998</v>
      </c>
      <c r="C12" s="126">
        <v>651.84887000000003</v>
      </c>
      <c r="D12" s="126">
        <v>1749</v>
      </c>
      <c r="E12" s="126">
        <v>328.88170000000002</v>
      </c>
      <c r="F12" s="126">
        <v>190.8777</v>
      </c>
      <c r="G12" s="126">
        <v>137</v>
      </c>
      <c r="H12" s="126">
        <v>31.529</v>
      </c>
      <c r="I12" s="126">
        <v>10.324</v>
      </c>
      <c r="J12" s="126">
        <v>21</v>
      </c>
      <c r="K12" s="127">
        <v>2001.1661999999999</v>
      </c>
    </row>
    <row r="13" spans="1:14" ht="20.25" customHeight="1">
      <c r="A13" s="128" t="s">
        <v>191</v>
      </c>
      <c r="B13" s="126">
        <v>2721.2294940000002</v>
      </c>
      <c r="C13" s="126">
        <v>947.72949400000005</v>
      </c>
      <c r="D13" s="126">
        <v>1769</v>
      </c>
      <c r="E13" s="126">
        <v>2872.8561</v>
      </c>
      <c r="F13" s="126">
        <v>530.13909999999998</v>
      </c>
      <c r="G13" s="126">
        <v>2340.1770000000001</v>
      </c>
      <c r="H13" s="126">
        <v>959.72770000000003</v>
      </c>
      <c r="I13" s="126">
        <v>45.287700000000001</v>
      </c>
      <c r="J13" s="126">
        <v>914</v>
      </c>
      <c r="K13" s="127">
        <v>3399.8148999999999</v>
      </c>
    </row>
    <row r="14" spans="1:14" ht="20.25" customHeight="1">
      <c r="A14" s="128" t="s">
        <v>192</v>
      </c>
      <c r="B14" s="126">
        <v>1764.4694609999999</v>
      </c>
      <c r="C14" s="126">
        <v>539.12588100000005</v>
      </c>
      <c r="D14" s="126">
        <v>1219</v>
      </c>
      <c r="E14" s="126">
        <v>1314.8315</v>
      </c>
      <c r="F14" s="126">
        <v>208.54400000000001</v>
      </c>
      <c r="G14" s="126">
        <v>1104</v>
      </c>
      <c r="H14" s="126">
        <v>363.05560000000003</v>
      </c>
      <c r="I14" s="126">
        <v>3.9996</v>
      </c>
      <c r="J14" s="126">
        <v>359</v>
      </c>
      <c r="K14" s="127">
        <v>6148.9733999999999</v>
      </c>
    </row>
    <row r="15" spans="1:14" ht="20.25" customHeight="1">
      <c r="A15" s="128" t="s">
        <v>193</v>
      </c>
      <c r="B15" s="126">
        <v>2371.6030810000002</v>
      </c>
      <c r="C15" s="126">
        <v>970.49848099999997</v>
      </c>
      <c r="D15" s="126">
        <v>1398</v>
      </c>
      <c r="E15" s="126">
        <v>1567.4534000000001</v>
      </c>
      <c r="F15" s="126">
        <v>389.14339999999999</v>
      </c>
      <c r="G15" s="126">
        <v>1178</v>
      </c>
      <c r="H15" s="126">
        <v>509.81720000000001</v>
      </c>
      <c r="I15" s="126">
        <v>10.795199999999999</v>
      </c>
      <c r="J15" s="126">
        <v>499</v>
      </c>
      <c r="K15" s="127">
        <v>2177.1365000000001</v>
      </c>
    </row>
    <row r="16" spans="1:14" ht="20.25" customHeight="1">
      <c r="A16" s="128" t="s">
        <v>194</v>
      </c>
      <c r="B16" s="126">
        <v>1224.0993120000001</v>
      </c>
      <c r="C16" s="126">
        <v>99.273312000000004</v>
      </c>
      <c r="D16" s="126">
        <v>1124</v>
      </c>
      <c r="E16" s="126">
        <v>1091.1578999999999</v>
      </c>
      <c r="F16" s="126">
        <v>33.877899999999997</v>
      </c>
      <c r="G16" s="126">
        <v>1057</v>
      </c>
      <c r="H16" s="126">
        <v>510.17759999999998</v>
      </c>
      <c r="I16" s="126">
        <v>1.0975999999999999</v>
      </c>
      <c r="J16" s="126">
        <v>507</v>
      </c>
      <c r="K16" s="127">
        <v>3469.0933</v>
      </c>
    </row>
    <row r="17" spans="1:11" ht="20.25" customHeight="1">
      <c r="A17" s="128" t="s">
        <v>195</v>
      </c>
      <c r="B17" s="126">
        <v>1903.1655760000001</v>
      </c>
      <c r="C17" s="126">
        <v>310.335576</v>
      </c>
      <c r="D17" s="126">
        <v>1591</v>
      </c>
      <c r="E17" s="126">
        <v>946.48249999999996</v>
      </c>
      <c r="F17" s="126">
        <v>195.38249999999999</v>
      </c>
      <c r="G17" s="126">
        <v>750</v>
      </c>
      <c r="H17" s="126">
        <v>491.12369999999999</v>
      </c>
      <c r="I17" s="126">
        <v>8.9937000000000005</v>
      </c>
      <c r="J17" s="126">
        <v>482</v>
      </c>
      <c r="K17" s="127">
        <v>840.91269999999997</v>
      </c>
    </row>
    <row r="18" spans="1:11" ht="20.25" customHeight="1">
      <c r="A18" s="2" t="s">
        <v>196</v>
      </c>
      <c r="B18" s="129">
        <v>106.2</v>
      </c>
      <c r="C18" s="129">
        <v>4.2</v>
      </c>
      <c r="D18" s="129">
        <v>102</v>
      </c>
      <c r="E18" s="129">
        <v>169.50739999999999</v>
      </c>
      <c r="F18" s="129">
        <v>14.507400000000001</v>
      </c>
      <c r="G18" s="129">
        <v>155</v>
      </c>
      <c r="H18" s="129">
        <v>61.427399999999999</v>
      </c>
      <c r="I18" s="129">
        <v>0.4274</v>
      </c>
      <c r="J18" s="129">
        <v>61</v>
      </c>
      <c r="K18" s="130">
        <v>52.132100000000001</v>
      </c>
    </row>
    <row r="19" spans="1:11" ht="27.75" customHeight="1">
      <c r="A19" s="209" t="s">
        <v>197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</row>
  </sheetData>
  <mergeCells count="10">
    <mergeCell ref="A1:K1"/>
    <mergeCell ref="C2:D2"/>
    <mergeCell ref="F2:G2"/>
    <mergeCell ref="I2:J2"/>
    <mergeCell ref="A19:K19"/>
    <mergeCell ref="A2:A3"/>
    <mergeCell ref="B2:B3"/>
    <mergeCell ref="E2:E3"/>
    <mergeCell ref="H2:H3"/>
    <mergeCell ref="K2:K3"/>
  </mergeCells>
  <phoneticPr fontId="4" type="noConversion"/>
  <pageMargins left="0.69930555555555596" right="0.69930555555555596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sqref="A1:XFD1048576"/>
    </sheetView>
  </sheetViews>
  <sheetFormatPr defaultColWidth="9" defaultRowHeight="14.25"/>
  <cols>
    <col min="1" max="16384" width="9" style="103"/>
  </cols>
  <sheetData>
    <row r="1" spans="1:8">
      <c r="A1" s="215" t="s">
        <v>198</v>
      </c>
      <c r="B1" s="215"/>
      <c r="C1" s="215"/>
      <c r="D1" s="215"/>
      <c r="E1" s="215"/>
      <c r="F1" s="215"/>
      <c r="G1" s="215"/>
    </row>
    <row r="2" spans="1:8" ht="26.45" customHeight="1">
      <c r="A2" s="211" t="s">
        <v>76</v>
      </c>
      <c r="B2" s="204" t="s">
        <v>199</v>
      </c>
      <c r="C2" s="185"/>
      <c r="D2" s="208"/>
      <c r="E2" s="204" t="s">
        <v>200</v>
      </c>
      <c r="F2" s="185"/>
      <c r="G2" s="185"/>
    </row>
    <row r="3" spans="1:8" ht="35.450000000000003" customHeight="1">
      <c r="A3" s="208"/>
      <c r="B3" s="212"/>
      <c r="C3" s="120" t="s">
        <v>186</v>
      </c>
      <c r="D3" s="120" t="s">
        <v>187</v>
      </c>
      <c r="E3" s="212"/>
      <c r="F3" s="120" t="s">
        <v>186</v>
      </c>
      <c r="G3" s="93" t="s">
        <v>187</v>
      </c>
    </row>
    <row r="4" spans="1:8" ht="23.25" customHeight="1">
      <c r="A4" s="131" t="s">
        <v>188</v>
      </c>
      <c r="B4" s="122">
        <v>51969</v>
      </c>
      <c r="C4" s="122">
        <v>26127</v>
      </c>
      <c r="D4" s="122">
        <v>25840</v>
      </c>
      <c r="E4" s="122">
        <v>32348</v>
      </c>
      <c r="F4" s="122">
        <v>16068</v>
      </c>
      <c r="G4" s="123">
        <v>16275</v>
      </c>
      <c r="H4" s="124"/>
    </row>
    <row r="5" spans="1:8" ht="23.25" customHeight="1">
      <c r="A5" s="128" t="s">
        <v>7</v>
      </c>
      <c r="B5" s="126">
        <v>4155.9012000000002</v>
      </c>
      <c r="C5" s="126">
        <v>2373.9011999999998</v>
      </c>
      <c r="D5" s="126">
        <v>1782</v>
      </c>
      <c r="E5" s="126">
        <v>2169.8422999999998</v>
      </c>
      <c r="F5" s="126">
        <v>629.84230000000002</v>
      </c>
      <c r="G5" s="127">
        <v>1540</v>
      </c>
    </row>
    <row r="6" spans="1:8" ht="23.25" customHeight="1">
      <c r="A6" s="128" t="s">
        <v>8</v>
      </c>
      <c r="B6" s="126">
        <v>870.46029999999996</v>
      </c>
      <c r="C6" s="126">
        <v>131.46029999999999</v>
      </c>
      <c r="D6" s="126">
        <v>739</v>
      </c>
      <c r="E6" s="126">
        <v>1453.8539000000001</v>
      </c>
      <c r="F6" s="126">
        <v>802.85389999999995</v>
      </c>
      <c r="G6" s="127">
        <v>651</v>
      </c>
    </row>
    <row r="7" spans="1:8" ht="23.25" customHeight="1">
      <c r="A7" s="128" t="s">
        <v>9</v>
      </c>
      <c r="B7" s="126">
        <v>1948.6819</v>
      </c>
      <c r="C7" s="126">
        <v>777.68190000000004</v>
      </c>
      <c r="D7" s="126">
        <v>1171</v>
      </c>
      <c r="E7" s="126">
        <v>1351.7294999999999</v>
      </c>
      <c r="F7" s="126">
        <v>307.72949999999997</v>
      </c>
      <c r="G7" s="127">
        <v>1044</v>
      </c>
    </row>
    <row r="8" spans="1:8" ht="23.25" customHeight="1">
      <c r="A8" s="128" t="s">
        <v>10</v>
      </c>
      <c r="B8" s="126">
        <v>863.37279999999998</v>
      </c>
      <c r="C8" s="126">
        <v>341.37279999999998</v>
      </c>
      <c r="D8" s="126">
        <v>522</v>
      </c>
      <c r="E8" s="126">
        <v>710.49749999999995</v>
      </c>
      <c r="F8" s="126">
        <v>255.4975</v>
      </c>
      <c r="G8" s="127">
        <v>455</v>
      </c>
    </row>
    <row r="9" spans="1:8" ht="23.25" customHeight="1">
      <c r="A9" s="128" t="s">
        <v>11</v>
      </c>
      <c r="B9" s="126">
        <v>3528.6696999999999</v>
      </c>
      <c r="C9" s="126">
        <v>3067.9616999999998</v>
      </c>
      <c r="D9" s="126">
        <v>459</v>
      </c>
      <c r="E9" s="126">
        <v>3689.2102</v>
      </c>
      <c r="F9" s="126">
        <v>3272.6152000000002</v>
      </c>
      <c r="G9" s="127">
        <v>413</v>
      </c>
    </row>
    <row r="10" spans="1:8" ht="23.25" customHeight="1">
      <c r="A10" s="128" t="s">
        <v>12</v>
      </c>
      <c r="B10" s="126">
        <v>63.646000000000001</v>
      </c>
      <c r="C10" s="126">
        <v>0.64600000000000002</v>
      </c>
      <c r="D10" s="126">
        <v>63</v>
      </c>
      <c r="E10" s="126">
        <v>56.052500000000002</v>
      </c>
      <c r="F10" s="126">
        <v>4.0525000000000002</v>
      </c>
      <c r="G10" s="127">
        <v>52</v>
      </c>
    </row>
    <row r="11" spans="1:8" ht="23.25" customHeight="1">
      <c r="A11" s="128" t="s">
        <v>189</v>
      </c>
      <c r="B11" s="126">
        <v>11865.7196</v>
      </c>
      <c r="C11" s="126">
        <v>8822.5936000000002</v>
      </c>
      <c r="D11" s="126">
        <v>3043</v>
      </c>
      <c r="E11" s="126">
        <v>5029.8663999999999</v>
      </c>
      <c r="F11" s="126">
        <v>3479.7474000000002</v>
      </c>
      <c r="G11" s="127">
        <v>1550</v>
      </c>
    </row>
    <row r="12" spans="1:8" ht="23.25" customHeight="1">
      <c r="A12" s="128" t="s">
        <v>190</v>
      </c>
      <c r="B12" s="126">
        <v>4544.732</v>
      </c>
      <c r="C12" s="126">
        <v>879.73199999999997</v>
      </c>
      <c r="D12" s="126">
        <v>3665</v>
      </c>
      <c r="E12" s="126">
        <v>2235.0268000000001</v>
      </c>
      <c r="F12" s="126">
        <v>323.02679999999998</v>
      </c>
      <c r="G12" s="127">
        <v>1912</v>
      </c>
    </row>
    <row r="13" spans="1:8" ht="23.25" customHeight="1">
      <c r="A13" s="128" t="s">
        <v>191</v>
      </c>
      <c r="B13" s="126">
        <v>6748.9955</v>
      </c>
      <c r="C13" s="126">
        <v>3388.9955</v>
      </c>
      <c r="D13" s="126">
        <v>3360</v>
      </c>
      <c r="E13" s="126">
        <v>3953.7420000000002</v>
      </c>
      <c r="F13" s="126">
        <v>2228.7420000000002</v>
      </c>
      <c r="G13" s="127">
        <v>1725</v>
      </c>
    </row>
    <row r="14" spans="1:8" ht="23.25" customHeight="1">
      <c r="A14" s="128" t="s">
        <v>192</v>
      </c>
      <c r="B14" s="126">
        <v>5909.6382999999996</v>
      </c>
      <c r="C14" s="126">
        <v>3733.4272999999998</v>
      </c>
      <c r="D14" s="126">
        <v>2176</v>
      </c>
      <c r="E14" s="126">
        <v>2593.5354000000002</v>
      </c>
      <c r="F14" s="126">
        <v>1466.3353999999999</v>
      </c>
      <c r="G14" s="127">
        <v>1126</v>
      </c>
    </row>
    <row r="15" spans="1:8" ht="23.25" customHeight="1">
      <c r="A15" s="128" t="s">
        <v>193</v>
      </c>
      <c r="B15" s="126">
        <v>4029.9892</v>
      </c>
      <c r="C15" s="126">
        <v>1483.9892</v>
      </c>
      <c r="D15" s="126">
        <v>2546</v>
      </c>
      <c r="E15" s="126">
        <v>2175.1158</v>
      </c>
      <c r="F15" s="126">
        <v>863.11580000000004</v>
      </c>
      <c r="G15" s="127">
        <v>1312</v>
      </c>
    </row>
    <row r="16" spans="1:8" ht="23.25" customHeight="1">
      <c r="A16" s="128" t="s">
        <v>194</v>
      </c>
      <c r="B16" s="126">
        <v>3774</v>
      </c>
      <c r="C16" s="126">
        <v>719</v>
      </c>
      <c r="D16" s="126">
        <v>3055</v>
      </c>
      <c r="E16" s="126">
        <v>4552</v>
      </c>
      <c r="F16" s="126">
        <v>2351</v>
      </c>
      <c r="G16" s="127">
        <v>2201</v>
      </c>
    </row>
    <row r="17" spans="1:11" ht="23.25" customHeight="1">
      <c r="A17" s="128" t="s">
        <v>195</v>
      </c>
      <c r="B17" s="126">
        <v>3454.9719</v>
      </c>
      <c r="C17" s="126">
        <v>399.97190000000001</v>
      </c>
      <c r="D17" s="126">
        <v>3055</v>
      </c>
      <c r="E17" s="126">
        <v>2277.9137000000001</v>
      </c>
      <c r="F17" s="126">
        <v>76.913700000000006</v>
      </c>
      <c r="G17" s="127">
        <v>2201</v>
      </c>
    </row>
    <row r="18" spans="1:11" ht="23.25" customHeight="1">
      <c r="A18" s="2" t="s">
        <v>196</v>
      </c>
      <c r="B18" s="129">
        <v>210.53129999999999</v>
      </c>
      <c r="C18" s="129">
        <v>6.5312999999999999</v>
      </c>
      <c r="D18" s="129">
        <v>204</v>
      </c>
      <c r="E18" s="129">
        <v>99.267200000000003</v>
      </c>
      <c r="F18" s="129">
        <v>6.2671999999999999</v>
      </c>
      <c r="G18" s="130">
        <v>93</v>
      </c>
      <c r="H18" s="248"/>
      <c r="I18" s="248"/>
      <c r="J18" s="248"/>
      <c r="K18" s="248"/>
    </row>
    <row r="19" spans="1:11" ht="24" customHeight="1">
      <c r="A19" s="209" t="s">
        <v>197</v>
      </c>
      <c r="B19" s="210"/>
      <c r="C19" s="210"/>
      <c r="D19" s="210"/>
      <c r="E19" s="210"/>
      <c r="F19" s="210"/>
      <c r="G19" s="210"/>
      <c r="H19" s="216"/>
      <c r="I19" s="216"/>
      <c r="J19" s="216"/>
      <c r="K19" s="216"/>
    </row>
  </sheetData>
  <mergeCells count="7">
    <mergeCell ref="A1:G1"/>
    <mergeCell ref="C2:D2"/>
    <mergeCell ref="F2:G2"/>
    <mergeCell ref="A19:K19"/>
    <mergeCell ref="A2:A3"/>
    <mergeCell ref="B2:B3"/>
    <mergeCell ref="E2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15" sqref="H15"/>
    </sheetView>
  </sheetViews>
  <sheetFormatPr defaultColWidth="9" defaultRowHeight="14.25"/>
  <cols>
    <col min="1" max="1" width="9" style="103"/>
    <col min="2" max="8" width="11.25" style="103" customWidth="1"/>
    <col min="9" max="9" width="9.5" style="103" customWidth="1"/>
    <col min="10" max="16384" width="9" style="103"/>
  </cols>
  <sheetData>
    <row r="1" spans="1:8" s="103" customFormat="1" ht="18.75">
      <c r="A1" s="184" t="s">
        <v>201</v>
      </c>
      <c r="B1" s="184"/>
      <c r="C1" s="184"/>
      <c r="D1" s="184"/>
      <c r="E1" s="184"/>
      <c r="F1" s="184"/>
      <c r="G1" s="184"/>
      <c r="H1" s="184"/>
    </row>
    <row r="2" spans="1:8" s="103" customFormat="1">
      <c r="A2" s="1"/>
      <c r="B2" s="132"/>
      <c r="C2" s="132"/>
      <c r="D2" s="133"/>
      <c r="E2" s="132"/>
      <c r="F2" s="132"/>
      <c r="G2" s="132"/>
      <c r="H2" s="134" t="s">
        <v>202</v>
      </c>
    </row>
    <row r="3" spans="1:8" s="103" customFormat="1" ht="41.25" customHeight="1">
      <c r="A3" s="135" t="s">
        <v>76</v>
      </c>
      <c r="B3" s="136" t="s">
        <v>203</v>
      </c>
      <c r="C3" s="136" t="s">
        <v>204</v>
      </c>
      <c r="D3" s="136" t="s">
        <v>205</v>
      </c>
      <c r="E3" s="136" t="s">
        <v>206</v>
      </c>
      <c r="F3" s="136" t="s">
        <v>207</v>
      </c>
      <c r="G3" s="136" t="s">
        <v>208</v>
      </c>
      <c r="H3" s="137" t="s">
        <v>209</v>
      </c>
    </row>
    <row r="4" spans="1:8" s="103" customFormat="1" ht="19.5" customHeight="1">
      <c r="A4" s="138" t="s">
        <v>188</v>
      </c>
      <c r="B4" s="139">
        <v>21918715.710000001</v>
      </c>
      <c r="C4" s="139">
        <v>14930866.699999999</v>
      </c>
      <c r="D4" s="139">
        <v>3517508.23</v>
      </c>
      <c r="E4" s="139">
        <v>3644714.06</v>
      </c>
      <c r="F4" s="139">
        <v>2292840.4700000002</v>
      </c>
      <c r="G4" s="139">
        <v>1027256.56</v>
      </c>
      <c r="H4" s="140">
        <v>515196.59</v>
      </c>
    </row>
    <row r="5" spans="1:8" s="103" customFormat="1" ht="19.5" customHeight="1">
      <c r="A5" s="141" t="s">
        <v>7</v>
      </c>
      <c r="B5" s="142">
        <v>681738.03</v>
      </c>
      <c r="C5" s="142">
        <v>566791.99</v>
      </c>
      <c r="D5" s="142">
        <v>144727.16</v>
      </c>
      <c r="E5" s="142">
        <v>30274.49</v>
      </c>
      <c r="F5" s="142">
        <v>2391.4899999999998</v>
      </c>
      <c r="G5" s="142"/>
      <c r="H5" s="143">
        <v>2263.0500000000002</v>
      </c>
    </row>
    <row r="6" spans="1:8" s="103" customFormat="1" ht="19.5" customHeight="1">
      <c r="A6" s="141" t="s">
        <v>8</v>
      </c>
      <c r="B6" s="142">
        <v>36652.29</v>
      </c>
      <c r="C6" s="142">
        <v>28690.98</v>
      </c>
      <c r="D6" s="142">
        <v>7956.31</v>
      </c>
      <c r="E6" s="142">
        <v>25</v>
      </c>
      <c r="F6" s="142">
        <v>333.22</v>
      </c>
      <c r="G6" s="142">
        <v>0.5</v>
      </c>
      <c r="H6" s="143">
        <v>257.55</v>
      </c>
    </row>
    <row r="7" spans="1:8" s="103" customFormat="1" ht="19.5" customHeight="1">
      <c r="A7" s="141" t="s">
        <v>9</v>
      </c>
      <c r="B7" s="142">
        <v>911679.5</v>
      </c>
      <c r="C7" s="142">
        <v>842818.32</v>
      </c>
      <c r="D7" s="142">
        <v>172000.5</v>
      </c>
      <c r="E7" s="142">
        <v>8904.19</v>
      </c>
      <c r="F7" s="142">
        <v>193910.47</v>
      </c>
      <c r="G7" s="142">
        <v>175283</v>
      </c>
      <c r="H7" s="143">
        <v>253.3</v>
      </c>
    </row>
    <row r="8" spans="1:8" s="103" customFormat="1" ht="19.5" customHeight="1">
      <c r="A8" s="141" t="s">
        <v>10</v>
      </c>
      <c r="B8" s="142">
        <v>451261.42</v>
      </c>
      <c r="C8" s="142">
        <v>445822.45</v>
      </c>
      <c r="D8" s="142">
        <v>5746.56</v>
      </c>
      <c r="E8" s="142"/>
      <c r="F8" s="142">
        <v>1009.2</v>
      </c>
      <c r="G8" s="142"/>
      <c r="H8" s="143">
        <v>1004.58</v>
      </c>
    </row>
    <row r="9" spans="1:8" s="103" customFormat="1" ht="19.5" customHeight="1">
      <c r="A9" s="141" t="s">
        <v>11</v>
      </c>
      <c r="B9" s="142">
        <v>834741.36</v>
      </c>
      <c r="C9" s="142">
        <v>831214.44</v>
      </c>
      <c r="D9" s="142">
        <v>3281.04</v>
      </c>
      <c r="E9" s="142">
        <v>2.98</v>
      </c>
      <c r="F9" s="142">
        <v>149058.12</v>
      </c>
      <c r="G9" s="142">
        <v>26274.07</v>
      </c>
      <c r="H9" s="143">
        <v>98947.03</v>
      </c>
    </row>
    <row r="10" spans="1:8" s="103" customFormat="1" ht="19.5" customHeight="1">
      <c r="A10" s="141" t="s">
        <v>12</v>
      </c>
      <c r="B10" s="142">
        <v>521.70000000000005</v>
      </c>
      <c r="C10" s="142">
        <v>6.7</v>
      </c>
      <c r="D10" s="142">
        <v>508</v>
      </c>
      <c r="E10" s="142">
        <v>7</v>
      </c>
      <c r="F10" s="142">
        <v>26.48</v>
      </c>
      <c r="G10" s="142"/>
      <c r="H10" s="143">
        <v>25.5</v>
      </c>
    </row>
    <row r="11" spans="1:8" s="103" customFormat="1" ht="19.5" customHeight="1">
      <c r="A11" s="141" t="s">
        <v>189</v>
      </c>
      <c r="B11" s="142">
        <v>4699911.79</v>
      </c>
      <c r="C11" s="142">
        <v>2862683.09</v>
      </c>
      <c r="D11" s="142">
        <v>1837104.7</v>
      </c>
      <c r="E11" s="142">
        <v>129</v>
      </c>
      <c r="F11" s="142">
        <v>357901.99</v>
      </c>
      <c r="G11" s="142">
        <v>352745.9</v>
      </c>
      <c r="H11" s="143">
        <v>3499.97</v>
      </c>
    </row>
    <row r="12" spans="1:8" s="103" customFormat="1" ht="19.5" customHeight="1">
      <c r="A12" s="141" t="s">
        <v>190</v>
      </c>
      <c r="B12" s="142">
        <v>200567.69</v>
      </c>
      <c r="C12" s="142">
        <v>199567.69</v>
      </c>
      <c r="D12" s="142">
        <v>2359.4699999999998</v>
      </c>
      <c r="E12" s="142">
        <v>800</v>
      </c>
      <c r="F12" s="142">
        <v>4623.1099999999997</v>
      </c>
      <c r="G12" s="142">
        <v>30.5</v>
      </c>
      <c r="H12" s="143">
        <v>4530.5200000000004</v>
      </c>
    </row>
    <row r="13" spans="1:8" s="103" customFormat="1" ht="19.5" customHeight="1">
      <c r="A13" s="141" t="s">
        <v>191</v>
      </c>
      <c r="B13" s="142">
        <v>7725579.2300000004</v>
      </c>
      <c r="C13" s="142">
        <v>5980277.2300000004</v>
      </c>
      <c r="D13" s="142">
        <v>880470</v>
      </c>
      <c r="E13" s="142">
        <v>864832</v>
      </c>
      <c r="F13" s="142">
        <v>439770.56</v>
      </c>
      <c r="G13" s="142">
        <v>1079.8399999999999</v>
      </c>
      <c r="H13" s="143">
        <v>324985</v>
      </c>
    </row>
    <row r="14" spans="1:8" s="103" customFormat="1" ht="19.5" customHeight="1">
      <c r="A14" s="141" t="s">
        <v>192</v>
      </c>
      <c r="B14" s="142">
        <v>2138857.13</v>
      </c>
      <c r="C14" s="142">
        <v>1872738.13</v>
      </c>
      <c r="D14" s="142">
        <v>266104</v>
      </c>
      <c r="E14" s="142">
        <v>15</v>
      </c>
      <c r="F14" s="142">
        <v>16208.3</v>
      </c>
      <c r="G14" s="142"/>
      <c r="H14" s="143">
        <v>16187</v>
      </c>
    </row>
    <row r="15" spans="1:8" s="103" customFormat="1" ht="19.5" customHeight="1">
      <c r="A15" s="141" t="s">
        <v>193</v>
      </c>
      <c r="B15" s="142">
        <v>3712565.72</v>
      </c>
      <c r="C15" s="142">
        <v>1059646.27</v>
      </c>
      <c r="D15" s="142">
        <v>156286.04</v>
      </c>
      <c r="E15" s="142">
        <v>2496658.41</v>
      </c>
      <c r="F15" s="142">
        <v>1110372.07</v>
      </c>
      <c r="G15" s="142">
        <v>471380.52</v>
      </c>
      <c r="H15" s="143">
        <v>50256.87</v>
      </c>
    </row>
    <row r="16" spans="1:8" s="103" customFormat="1" ht="19.5" customHeight="1">
      <c r="A16" s="141" t="s">
        <v>194</v>
      </c>
      <c r="B16" s="142">
        <v>335849.02</v>
      </c>
      <c r="C16" s="142">
        <v>87983.02</v>
      </c>
      <c r="D16" s="142">
        <v>4800</v>
      </c>
      <c r="E16" s="142">
        <v>243066</v>
      </c>
      <c r="F16" s="142"/>
      <c r="G16" s="142"/>
      <c r="H16" s="143"/>
    </row>
    <row r="17" spans="1:8" s="103" customFormat="1" ht="19.5" customHeight="1">
      <c r="A17" s="141" t="s">
        <v>195</v>
      </c>
      <c r="B17" s="142">
        <v>186330.84</v>
      </c>
      <c r="C17" s="142">
        <v>150166.38</v>
      </c>
      <c r="D17" s="142">
        <v>36164.46</v>
      </c>
      <c r="E17" s="142"/>
      <c r="F17" s="142">
        <v>17235.48</v>
      </c>
      <c r="G17" s="142">
        <v>462</v>
      </c>
      <c r="H17" s="143">
        <v>12986.23</v>
      </c>
    </row>
    <row r="18" spans="1:8" s="103" customFormat="1" ht="19.5" customHeight="1">
      <c r="A18" s="144" t="s">
        <v>196</v>
      </c>
      <c r="B18" s="145">
        <v>2460</v>
      </c>
      <c r="C18" s="145">
        <v>2460</v>
      </c>
      <c r="D18" s="145"/>
      <c r="E18" s="145"/>
      <c r="F18" s="145"/>
      <c r="G18" s="145"/>
      <c r="H18" s="146"/>
    </row>
    <row r="19" spans="1:8" s="103" customFormat="1">
      <c r="B19" s="247"/>
      <c r="C19" s="247"/>
      <c r="D19" s="247"/>
      <c r="E19" s="247"/>
      <c r="F19" s="247"/>
      <c r="G19" s="247"/>
      <c r="H19" s="247"/>
    </row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F8" sqref="F8"/>
    </sheetView>
  </sheetViews>
  <sheetFormatPr defaultColWidth="9" defaultRowHeight="14.25"/>
  <cols>
    <col min="1" max="1" width="25.25" style="34" customWidth="1"/>
    <col min="2" max="2" width="20.25" style="34" customWidth="1"/>
    <col min="3" max="3" width="15.625" style="34" customWidth="1"/>
    <col min="4" max="4" width="11.625" style="34" customWidth="1"/>
    <col min="5" max="16384" width="9" style="34"/>
  </cols>
  <sheetData>
    <row r="1" spans="1:4" s="32" customFormat="1" ht="29.25" customHeight="1">
      <c r="A1" s="157" t="s">
        <v>23</v>
      </c>
      <c r="B1" s="157"/>
      <c r="C1" s="157"/>
    </row>
    <row r="2" spans="1:4" ht="32.25" customHeight="1">
      <c r="A2" s="50" t="s">
        <v>24</v>
      </c>
      <c r="B2" s="51" t="s">
        <v>25</v>
      </c>
      <c r="C2" s="52" t="s">
        <v>26</v>
      </c>
      <c r="D2" s="53"/>
    </row>
    <row r="3" spans="1:4" ht="24" customHeight="1">
      <c r="A3" s="54" t="s">
        <v>27</v>
      </c>
      <c r="B3" s="55" t="s">
        <v>28</v>
      </c>
      <c r="C3" s="217">
        <v>737</v>
      </c>
      <c r="D3" s="53"/>
    </row>
    <row r="4" spans="1:4" ht="24" customHeight="1">
      <c r="A4" s="54" t="s">
        <v>29</v>
      </c>
      <c r="B4" s="55" t="s">
        <v>30</v>
      </c>
      <c r="C4" s="217">
        <v>757</v>
      </c>
      <c r="D4" s="53"/>
    </row>
    <row r="5" spans="1:4" ht="24" customHeight="1">
      <c r="A5" s="54" t="s">
        <v>31</v>
      </c>
      <c r="B5" s="55" t="s">
        <v>32</v>
      </c>
      <c r="C5" s="217">
        <v>819</v>
      </c>
      <c r="D5" s="53"/>
    </row>
    <row r="6" spans="1:4" ht="24" customHeight="1">
      <c r="A6" s="54" t="s">
        <v>33</v>
      </c>
      <c r="B6" s="55" t="s">
        <v>32</v>
      </c>
      <c r="C6" s="217">
        <v>806</v>
      </c>
      <c r="D6" s="53"/>
    </row>
    <row r="7" spans="1:4" ht="24" customHeight="1">
      <c r="A7" s="54" t="s">
        <v>34</v>
      </c>
      <c r="B7" s="55" t="s">
        <v>35</v>
      </c>
      <c r="C7" s="217">
        <v>923</v>
      </c>
      <c r="D7" s="53"/>
    </row>
    <row r="8" spans="1:4" ht="26.25" customHeight="1">
      <c r="A8" s="56" t="s">
        <v>36</v>
      </c>
      <c r="B8" s="57" t="s">
        <v>37</v>
      </c>
      <c r="C8" s="218">
        <v>549.70000000000005</v>
      </c>
      <c r="D8" s="53"/>
    </row>
    <row r="9" spans="1:4" ht="24" customHeight="1"/>
  </sheetData>
  <mergeCells count="1">
    <mergeCell ref="A1:C1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14" sqref="E14"/>
    </sheetView>
  </sheetViews>
  <sheetFormatPr defaultColWidth="9" defaultRowHeight="14.25"/>
  <cols>
    <col min="1" max="3" width="9.875" style="34" customWidth="1"/>
    <col min="4" max="4" width="11.625" style="34" customWidth="1"/>
    <col min="5" max="5" width="52.875" style="34" customWidth="1"/>
    <col min="6" max="16384" width="9" style="34"/>
  </cols>
  <sheetData>
    <row r="1" spans="1:5" s="32" customFormat="1" ht="29.25" customHeight="1">
      <c r="A1" s="158" t="s">
        <v>38</v>
      </c>
      <c r="B1" s="158"/>
      <c r="C1" s="158"/>
      <c r="D1" s="158"/>
      <c r="E1" s="157"/>
    </row>
    <row r="2" spans="1:5" s="33" customFormat="1" ht="32.25" customHeight="1">
      <c r="A2" s="35" t="s">
        <v>39</v>
      </c>
      <c r="B2" s="36" t="s">
        <v>40</v>
      </c>
      <c r="C2" s="37" t="s">
        <v>41</v>
      </c>
      <c r="D2" s="37" t="s">
        <v>42</v>
      </c>
      <c r="E2" s="38" t="s">
        <v>43</v>
      </c>
    </row>
    <row r="3" spans="1:5" ht="24" customHeight="1">
      <c r="A3" s="39" t="s">
        <v>44</v>
      </c>
      <c r="B3" s="40" t="s">
        <v>18</v>
      </c>
      <c r="C3" s="219">
        <v>55</v>
      </c>
      <c r="D3" s="219">
        <v>404</v>
      </c>
      <c r="E3" s="42" t="s">
        <v>45</v>
      </c>
    </row>
    <row r="4" spans="1:5" ht="24" customHeight="1">
      <c r="A4" s="43" t="s">
        <v>46</v>
      </c>
      <c r="B4" s="44" t="s">
        <v>18</v>
      </c>
      <c r="C4" s="220">
        <v>44</v>
      </c>
      <c r="D4" s="220">
        <v>581</v>
      </c>
      <c r="E4" s="42" t="s">
        <v>47</v>
      </c>
    </row>
    <row r="5" spans="1:5" ht="24" customHeight="1">
      <c r="A5" s="43" t="s">
        <v>48</v>
      </c>
      <c r="B5" s="44" t="s">
        <v>19</v>
      </c>
      <c r="C5" s="220">
        <v>57</v>
      </c>
      <c r="D5" s="220">
        <v>1066</v>
      </c>
      <c r="E5" s="42" t="s">
        <v>49</v>
      </c>
    </row>
    <row r="6" spans="1:5" ht="24" customHeight="1">
      <c r="A6" s="43" t="s">
        <v>50</v>
      </c>
      <c r="B6" s="44" t="s">
        <v>20</v>
      </c>
      <c r="C6" s="220">
        <v>83</v>
      </c>
      <c r="D6" s="220">
        <v>2293</v>
      </c>
      <c r="E6" s="42" t="s">
        <v>51</v>
      </c>
    </row>
    <row r="7" spans="1:5" ht="24" customHeight="1">
      <c r="A7" s="43" t="s">
        <v>52</v>
      </c>
      <c r="B7" s="44" t="s">
        <v>53</v>
      </c>
      <c r="C7" s="220">
        <v>44</v>
      </c>
      <c r="D7" s="220">
        <v>297</v>
      </c>
      <c r="E7" s="42" t="s">
        <v>54</v>
      </c>
    </row>
    <row r="8" spans="1:5" ht="26.25" customHeight="1">
      <c r="A8" s="46" t="s">
        <v>55</v>
      </c>
      <c r="B8" s="47" t="s">
        <v>19</v>
      </c>
      <c r="C8" s="221">
        <v>130</v>
      </c>
      <c r="D8" s="221">
        <v>2810</v>
      </c>
      <c r="E8" s="49" t="s">
        <v>56</v>
      </c>
    </row>
  </sheetData>
  <mergeCells count="1">
    <mergeCell ref="A1:E1"/>
  </mergeCells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sqref="A1:XFD1048576"/>
    </sheetView>
  </sheetViews>
  <sheetFormatPr defaultColWidth="9" defaultRowHeight="14.25"/>
  <cols>
    <col min="1" max="15" width="8.125" style="16" customWidth="1"/>
    <col min="16" max="16384" width="9" style="16"/>
  </cols>
  <sheetData>
    <row r="1" spans="1:16" ht="21" customHeight="1">
      <c r="A1" s="159" t="s">
        <v>211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28"/>
    </row>
    <row r="2" spans="1:16" ht="30.75" customHeight="1">
      <c r="A2" s="160" t="s">
        <v>57</v>
      </c>
      <c r="B2" s="166" t="s">
        <v>58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7"/>
      <c r="O2" s="163" t="s">
        <v>59</v>
      </c>
      <c r="P2" s="28"/>
    </row>
    <row r="3" spans="1:16" ht="30.75" customHeight="1">
      <c r="A3" s="161"/>
      <c r="B3" s="168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70"/>
      <c r="O3" s="164"/>
      <c r="P3" s="28"/>
    </row>
    <row r="4" spans="1:16" ht="26.25" customHeight="1">
      <c r="A4" s="162"/>
      <c r="B4" s="26" t="s">
        <v>60</v>
      </c>
      <c r="C4" s="27" t="s">
        <v>61</v>
      </c>
      <c r="D4" s="27" t="s">
        <v>62</v>
      </c>
      <c r="E4" s="27" t="s">
        <v>63</v>
      </c>
      <c r="F4" s="27" t="s">
        <v>64</v>
      </c>
      <c r="G4" s="27" t="s">
        <v>65</v>
      </c>
      <c r="H4" s="27" t="s">
        <v>66</v>
      </c>
      <c r="I4" s="27" t="s">
        <v>67</v>
      </c>
      <c r="J4" s="27" t="s">
        <v>68</v>
      </c>
      <c r="K4" s="27" t="s">
        <v>69</v>
      </c>
      <c r="L4" s="27" t="s">
        <v>70</v>
      </c>
      <c r="M4" s="27" t="s">
        <v>71</v>
      </c>
      <c r="N4" s="27" t="s">
        <v>72</v>
      </c>
      <c r="O4" s="165"/>
      <c r="P4" s="28"/>
    </row>
    <row r="5" spans="1:16" s="34" customFormat="1" ht="22.5" customHeight="1">
      <c r="A5" s="251" t="s">
        <v>73</v>
      </c>
      <c r="B5" s="252">
        <v>13.590909090909101</v>
      </c>
      <c r="C5" s="252">
        <v>-0.30909090909090903</v>
      </c>
      <c r="D5" s="252">
        <v>1.4818181818181799</v>
      </c>
      <c r="E5" s="252">
        <v>6.1272727272727296</v>
      </c>
      <c r="F5" s="252">
        <v>14.363636363636401</v>
      </c>
      <c r="G5" s="252">
        <v>20.2090909090909</v>
      </c>
      <c r="H5" s="252">
        <v>23.236363636363599</v>
      </c>
      <c r="I5" s="252">
        <v>27</v>
      </c>
      <c r="J5" s="252">
        <v>25.518181818181802</v>
      </c>
      <c r="K5" s="252">
        <v>22.263636363636401</v>
      </c>
      <c r="L5" s="252">
        <v>14.454545454545499</v>
      </c>
      <c r="M5" s="252">
        <v>6.9090909090909101</v>
      </c>
      <c r="N5" s="252">
        <v>0.96363636363636396</v>
      </c>
      <c r="O5" s="253">
        <v>2536.49090909091</v>
      </c>
      <c r="P5" s="254"/>
    </row>
    <row r="6" spans="1:16" s="34" customFormat="1" ht="22.5" customHeight="1">
      <c r="A6" s="78" t="s">
        <v>74</v>
      </c>
      <c r="B6" s="74">
        <v>13.5</v>
      </c>
      <c r="C6" s="74">
        <v>-0.1</v>
      </c>
      <c r="D6" s="74">
        <v>1.6</v>
      </c>
      <c r="E6" s="74">
        <v>6.2</v>
      </c>
      <c r="F6" s="74">
        <v>14.1</v>
      </c>
      <c r="G6" s="74">
        <v>19.600000000000001</v>
      </c>
      <c r="H6" s="74">
        <v>22.7</v>
      </c>
      <c r="I6" s="74">
        <v>25.5</v>
      </c>
      <c r="J6" s="74">
        <v>24.4</v>
      </c>
      <c r="K6" s="74">
        <v>21.1</v>
      </c>
      <c r="L6" s="74">
        <v>13.3</v>
      </c>
      <c r="M6" s="74">
        <v>4.2</v>
      </c>
      <c r="N6" s="74">
        <v>2.4</v>
      </c>
      <c r="O6" s="75">
        <v>2538</v>
      </c>
      <c r="P6" s="79"/>
    </row>
    <row r="7" spans="1:16" s="34" customFormat="1" ht="22.5" customHeight="1">
      <c r="A7" s="78" t="s">
        <v>75</v>
      </c>
      <c r="B7" s="74">
        <v>13.5</v>
      </c>
      <c r="C7" s="74">
        <v>-0.7</v>
      </c>
      <c r="D7" s="74">
        <v>1.4</v>
      </c>
      <c r="E7" s="74">
        <v>6</v>
      </c>
      <c r="F7" s="74">
        <v>14.6</v>
      </c>
      <c r="G7" s="74">
        <v>20.399999999999999</v>
      </c>
      <c r="H7" s="74">
        <v>23.5</v>
      </c>
      <c r="I7" s="74">
        <v>27.3</v>
      </c>
      <c r="J7" s="74">
        <v>25.5</v>
      </c>
      <c r="K7" s="74">
        <v>22.1</v>
      </c>
      <c r="L7" s="74">
        <v>14.2</v>
      </c>
      <c r="M7" s="74">
        <v>7</v>
      </c>
      <c r="N7" s="74">
        <v>0.5</v>
      </c>
      <c r="O7" s="75">
        <v>2558.6</v>
      </c>
      <c r="P7" s="79"/>
    </row>
    <row r="8" spans="1:16" s="34" customFormat="1" ht="22.5" customHeight="1">
      <c r="A8" s="78" t="s">
        <v>53</v>
      </c>
      <c r="B8" s="74">
        <v>13.3</v>
      </c>
      <c r="C8" s="74">
        <v>-0.2</v>
      </c>
      <c r="D8" s="74">
        <v>1.3</v>
      </c>
      <c r="E8" s="74">
        <v>5.7</v>
      </c>
      <c r="F8" s="74">
        <v>13.6</v>
      </c>
      <c r="G8" s="74">
        <v>19.399999999999999</v>
      </c>
      <c r="H8" s="74">
        <v>22.8</v>
      </c>
      <c r="I8" s="74">
        <v>26.8</v>
      </c>
      <c r="J8" s="74">
        <v>25.4</v>
      </c>
      <c r="K8" s="74">
        <v>22.2</v>
      </c>
      <c r="L8" s="74">
        <v>14.7</v>
      </c>
      <c r="M8" s="74">
        <v>7.3</v>
      </c>
      <c r="N8" s="74">
        <v>0.8</v>
      </c>
      <c r="O8" s="75">
        <v>2352.6999999999998</v>
      </c>
      <c r="P8" s="79"/>
    </row>
    <row r="9" spans="1:16" s="34" customFormat="1" ht="22.5" customHeight="1">
      <c r="A9" s="78" t="s">
        <v>14</v>
      </c>
      <c r="B9" s="74">
        <v>14.3</v>
      </c>
      <c r="C9" s="74">
        <v>0.1</v>
      </c>
      <c r="D9" s="74">
        <v>2</v>
      </c>
      <c r="E9" s="74">
        <v>6.5</v>
      </c>
      <c r="F9" s="74">
        <v>14.8</v>
      </c>
      <c r="G9" s="74">
        <v>21.4</v>
      </c>
      <c r="H9" s="74">
        <v>24.1</v>
      </c>
      <c r="I9" s="74">
        <v>27.9</v>
      </c>
      <c r="J9" s="74">
        <v>26.6</v>
      </c>
      <c r="K9" s="74">
        <v>23.2</v>
      </c>
      <c r="L9" s="74">
        <v>15.1</v>
      </c>
      <c r="M9" s="74">
        <v>8</v>
      </c>
      <c r="N9" s="74">
        <v>1.5</v>
      </c>
      <c r="O9" s="75">
        <v>2666.9</v>
      </c>
      <c r="P9" s="79"/>
    </row>
    <row r="10" spans="1:16" s="34" customFormat="1" ht="22.5" customHeight="1">
      <c r="A10" s="78" t="s">
        <v>15</v>
      </c>
      <c r="B10" s="74">
        <v>13.4</v>
      </c>
      <c r="C10" s="74">
        <v>-0.9</v>
      </c>
      <c r="D10" s="74">
        <v>1</v>
      </c>
      <c r="E10" s="74">
        <v>6.1</v>
      </c>
      <c r="F10" s="74">
        <v>14.8</v>
      </c>
      <c r="G10" s="74">
        <v>20.5</v>
      </c>
      <c r="H10" s="74">
        <v>23.6</v>
      </c>
      <c r="I10" s="74">
        <v>27.6</v>
      </c>
      <c r="J10" s="74">
        <v>25.8</v>
      </c>
      <c r="K10" s="74">
        <v>22</v>
      </c>
      <c r="L10" s="74">
        <v>14.2</v>
      </c>
      <c r="M10" s="74">
        <v>6.3</v>
      </c>
      <c r="N10" s="74">
        <v>-0.1</v>
      </c>
      <c r="O10" s="75">
        <v>2356.1999999999998</v>
      </c>
      <c r="P10" s="79"/>
    </row>
    <row r="11" spans="1:16" s="34" customFormat="1" ht="22.5" customHeight="1">
      <c r="A11" s="78" t="s">
        <v>16</v>
      </c>
      <c r="B11" s="74">
        <v>14.9</v>
      </c>
      <c r="C11" s="74">
        <v>0.4</v>
      </c>
      <c r="D11" s="74">
        <v>2.8</v>
      </c>
      <c r="E11" s="74">
        <v>7.6</v>
      </c>
      <c r="F11" s="74">
        <v>16</v>
      </c>
      <c r="G11" s="74">
        <v>22.4</v>
      </c>
      <c r="H11" s="74">
        <v>25.2</v>
      </c>
      <c r="I11" s="74">
        <v>28.7</v>
      </c>
      <c r="J11" s="74">
        <v>26.8</v>
      </c>
      <c r="K11" s="74">
        <v>23.7</v>
      </c>
      <c r="L11" s="74">
        <v>15.2</v>
      </c>
      <c r="M11" s="74">
        <v>8</v>
      </c>
      <c r="N11" s="74">
        <v>1.6</v>
      </c>
      <c r="O11" s="75">
        <v>2534.5</v>
      </c>
      <c r="P11" s="79"/>
    </row>
    <row r="12" spans="1:16" s="34" customFormat="1" ht="22.5" customHeight="1">
      <c r="A12" s="78" t="s">
        <v>17</v>
      </c>
      <c r="B12" s="74">
        <v>13.6</v>
      </c>
      <c r="C12" s="74">
        <v>-0.1</v>
      </c>
      <c r="D12" s="74">
        <v>1.6</v>
      </c>
      <c r="E12" s="74">
        <v>6.1</v>
      </c>
      <c r="F12" s="74">
        <v>14.3</v>
      </c>
      <c r="G12" s="74">
        <v>20.399999999999999</v>
      </c>
      <c r="H12" s="74">
        <v>23.2</v>
      </c>
      <c r="I12" s="74">
        <v>26.9</v>
      </c>
      <c r="J12" s="74">
        <v>25.5</v>
      </c>
      <c r="K12" s="74">
        <v>22.3</v>
      </c>
      <c r="L12" s="74">
        <v>14.7</v>
      </c>
      <c r="M12" s="74">
        <v>7.4</v>
      </c>
      <c r="N12" s="74">
        <v>1.3</v>
      </c>
      <c r="O12" s="75">
        <v>2532</v>
      </c>
      <c r="P12" s="79"/>
    </row>
    <row r="13" spans="1:16" s="34" customFormat="1" ht="22.5" customHeight="1">
      <c r="A13" s="78" t="s">
        <v>18</v>
      </c>
      <c r="B13" s="74">
        <v>12.9</v>
      </c>
      <c r="C13" s="74">
        <v>-1.5</v>
      </c>
      <c r="D13" s="74">
        <v>0.6</v>
      </c>
      <c r="E13" s="74">
        <v>5.5</v>
      </c>
      <c r="F13" s="74">
        <v>14.3</v>
      </c>
      <c r="G13" s="74">
        <v>20.100000000000001</v>
      </c>
      <c r="H13" s="74">
        <v>23.3</v>
      </c>
      <c r="I13" s="74">
        <v>26.9</v>
      </c>
      <c r="J13" s="74">
        <v>25</v>
      </c>
      <c r="K13" s="74">
        <v>21.3</v>
      </c>
      <c r="L13" s="74">
        <v>13.5</v>
      </c>
      <c r="M13" s="74">
        <v>5.8</v>
      </c>
      <c r="N13" s="74">
        <v>-0.6</v>
      </c>
      <c r="O13" s="75">
        <v>2634.1</v>
      </c>
      <c r="P13" s="79"/>
    </row>
    <row r="14" spans="1:16" s="34" customFormat="1" ht="22.5" customHeight="1">
      <c r="A14" s="78" t="s">
        <v>19</v>
      </c>
      <c r="B14" s="74">
        <v>12.9</v>
      </c>
      <c r="C14" s="74">
        <v>-1.3</v>
      </c>
      <c r="D14" s="74">
        <v>0.6</v>
      </c>
      <c r="E14" s="74">
        <v>5.6</v>
      </c>
      <c r="F14" s="74">
        <v>14.5</v>
      </c>
      <c r="G14" s="74">
        <v>20.100000000000001</v>
      </c>
      <c r="H14" s="74">
        <v>22.7</v>
      </c>
      <c r="I14" s="74">
        <v>26.3</v>
      </c>
      <c r="J14" s="74">
        <v>24.6</v>
      </c>
      <c r="K14" s="74">
        <v>21.5</v>
      </c>
      <c r="L14" s="74">
        <v>13.5</v>
      </c>
      <c r="M14" s="74">
        <v>6.2</v>
      </c>
      <c r="N14" s="74">
        <v>0</v>
      </c>
      <c r="O14" s="75">
        <v>2550.6999999999998</v>
      </c>
      <c r="P14" s="79"/>
    </row>
    <row r="15" spans="1:16" s="34" customFormat="1" ht="22.5" customHeight="1">
      <c r="A15" s="78" t="s">
        <v>20</v>
      </c>
      <c r="B15" s="74">
        <v>13.6</v>
      </c>
      <c r="C15" s="74">
        <v>0.2</v>
      </c>
      <c r="D15" s="74">
        <v>1.5</v>
      </c>
      <c r="E15" s="74">
        <v>6.3</v>
      </c>
      <c r="F15" s="74">
        <v>14.1</v>
      </c>
      <c r="G15" s="74">
        <v>19</v>
      </c>
      <c r="H15" s="74">
        <v>22.6</v>
      </c>
      <c r="I15" s="74">
        <v>27</v>
      </c>
      <c r="J15" s="74">
        <v>25.9</v>
      </c>
      <c r="K15" s="74">
        <v>22.4</v>
      </c>
      <c r="L15" s="74">
        <v>15.1</v>
      </c>
      <c r="M15" s="74">
        <v>7.5</v>
      </c>
      <c r="N15" s="74">
        <v>1</v>
      </c>
      <c r="O15" s="75">
        <v>2593.1</v>
      </c>
      <c r="P15" s="79"/>
    </row>
    <row r="16" spans="1:16" s="34" customFormat="1" ht="22.5" customHeight="1">
      <c r="A16" s="80" t="s">
        <v>21</v>
      </c>
      <c r="B16" s="76">
        <v>13.6</v>
      </c>
      <c r="C16" s="76">
        <v>0.7</v>
      </c>
      <c r="D16" s="76">
        <v>1.9</v>
      </c>
      <c r="E16" s="76">
        <v>5.8</v>
      </c>
      <c r="F16" s="76">
        <v>12.9</v>
      </c>
      <c r="G16" s="76">
        <v>19</v>
      </c>
      <c r="H16" s="76">
        <v>21.9</v>
      </c>
      <c r="I16" s="76">
        <v>26.1</v>
      </c>
      <c r="J16" s="76">
        <v>25.2</v>
      </c>
      <c r="K16" s="76">
        <v>23.1</v>
      </c>
      <c r="L16" s="76">
        <v>15.5</v>
      </c>
      <c r="M16" s="76">
        <v>8.3000000000000007</v>
      </c>
      <c r="N16" s="76">
        <v>2.2000000000000002</v>
      </c>
      <c r="O16" s="77">
        <v>2584.6</v>
      </c>
      <c r="P16" s="79"/>
    </row>
    <row r="17" spans="1:16" ht="21.7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8"/>
    </row>
    <row r="25" spans="1:16">
      <c r="A25" s="30"/>
      <c r="B25" s="30"/>
      <c r="C25" s="30"/>
      <c r="D25" s="30"/>
      <c r="E25" s="30"/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</row>
  </sheetData>
  <mergeCells count="4">
    <mergeCell ref="A1:O1"/>
    <mergeCell ref="A2:A4"/>
    <mergeCell ref="O2:O4"/>
    <mergeCell ref="B2:N3"/>
  </mergeCells>
  <phoneticPr fontId="4" type="noConversion"/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A2" sqref="A1:XFD1048576"/>
    </sheetView>
  </sheetViews>
  <sheetFormatPr defaultColWidth="9" defaultRowHeight="14.25"/>
  <cols>
    <col min="1" max="1" width="9" style="16"/>
    <col min="2" max="14" width="7.5" style="16" customWidth="1"/>
    <col min="15" max="15" width="8.125" style="16" customWidth="1"/>
    <col min="16" max="16" width="9" style="17"/>
    <col min="17" max="16384" width="9" style="16"/>
  </cols>
  <sheetData>
    <row r="1" spans="1:16" ht="19.5" customHeight="1">
      <c r="A1" s="171" t="s">
        <v>210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9"/>
    </row>
    <row r="2" spans="1:16" ht="26.25" customHeight="1">
      <c r="A2" s="173" t="s">
        <v>76</v>
      </c>
      <c r="B2" s="179" t="s">
        <v>77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6" t="s">
        <v>78</v>
      </c>
      <c r="P2" s="22"/>
    </row>
    <row r="3" spans="1:16" ht="26.25" customHeight="1">
      <c r="A3" s="174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77"/>
      <c r="P3" s="22"/>
    </row>
    <row r="4" spans="1:16" ht="26.25" customHeight="1">
      <c r="A4" s="175"/>
      <c r="B4" s="18" t="s">
        <v>60</v>
      </c>
      <c r="C4" s="18" t="s">
        <v>61</v>
      </c>
      <c r="D4" s="18" t="s">
        <v>62</v>
      </c>
      <c r="E4" s="18" t="s">
        <v>63</v>
      </c>
      <c r="F4" s="18" t="s">
        <v>64</v>
      </c>
      <c r="G4" s="18" t="s">
        <v>65</v>
      </c>
      <c r="H4" s="18" t="s">
        <v>66</v>
      </c>
      <c r="I4" s="18" t="s">
        <v>67</v>
      </c>
      <c r="J4" s="18" t="s">
        <v>68</v>
      </c>
      <c r="K4" s="18" t="s">
        <v>69</v>
      </c>
      <c r="L4" s="18" t="s">
        <v>70</v>
      </c>
      <c r="M4" s="18" t="s">
        <v>71</v>
      </c>
      <c r="N4" s="18" t="s">
        <v>72</v>
      </c>
      <c r="O4" s="178"/>
      <c r="P4" s="22"/>
    </row>
    <row r="5" spans="1:16" ht="28.5" customHeight="1">
      <c r="A5" s="71" t="s">
        <v>73</v>
      </c>
      <c r="B5" s="249">
        <v>651.01818181818203</v>
      </c>
      <c r="C5" s="249">
        <v>24.4636363636364</v>
      </c>
      <c r="D5" s="249">
        <v>7.0363636363636397</v>
      </c>
      <c r="E5" s="249">
        <v>6.7818181818181804</v>
      </c>
      <c r="F5" s="249">
        <v>24.009090909090901</v>
      </c>
      <c r="G5" s="249">
        <v>17.1727272727273</v>
      </c>
      <c r="H5" s="249">
        <v>73.627272727272697</v>
      </c>
      <c r="I5" s="249">
        <v>222.23636363636399</v>
      </c>
      <c r="J5" s="249">
        <v>218.64545454545501</v>
      </c>
      <c r="K5" s="249">
        <v>16.763636363636401</v>
      </c>
      <c r="L5" s="249">
        <v>31.972727272727301</v>
      </c>
      <c r="M5" s="249">
        <v>2.4</v>
      </c>
      <c r="N5" s="249">
        <v>5.9090909090909101</v>
      </c>
      <c r="O5" s="250">
        <v>233.54545454545499</v>
      </c>
      <c r="P5" s="23"/>
    </row>
    <row r="6" spans="1:16" ht="28.5" customHeight="1">
      <c r="A6" s="72" t="s">
        <v>74</v>
      </c>
      <c r="B6" s="81">
        <v>622.4</v>
      </c>
      <c r="C6" s="81">
        <v>21.8</v>
      </c>
      <c r="D6" s="81">
        <v>7.8</v>
      </c>
      <c r="E6" s="81">
        <v>3.4</v>
      </c>
      <c r="F6" s="81">
        <v>32.700000000000003</v>
      </c>
      <c r="G6" s="81">
        <v>11.8</v>
      </c>
      <c r="H6" s="81">
        <v>43.2</v>
      </c>
      <c r="I6" s="81">
        <v>207.7</v>
      </c>
      <c r="J6" s="81">
        <v>234.3</v>
      </c>
      <c r="K6" s="81">
        <v>9.6</v>
      </c>
      <c r="L6" s="81">
        <v>33.700000000000003</v>
      </c>
      <c r="M6" s="81">
        <v>4.0999999999999996</v>
      </c>
      <c r="N6" s="81">
        <v>12.3</v>
      </c>
      <c r="O6" s="82">
        <v>234</v>
      </c>
      <c r="P6" s="23"/>
    </row>
    <row r="7" spans="1:16" ht="28.5" customHeight="1">
      <c r="A7" s="72" t="s">
        <v>75</v>
      </c>
      <c r="B7" s="81">
        <v>622.4</v>
      </c>
      <c r="C7" s="81">
        <v>21.8</v>
      </c>
      <c r="D7" s="81">
        <v>7.8</v>
      </c>
      <c r="E7" s="81">
        <v>3.4</v>
      </c>
      <c r="F7" s="81">
        <v>32.700000000000003</v>
      </c>
      <c r="G7" s="81">
        <v>11.8</v>
      </c>
      <c r="H7" s="81">
        <v>43.2</v>
      </c>
      <c r="I7" s="81">
        <v>207.7</v>
      </c>
      <c r="J7" s="81">
        <v>234.3</v>
      </c>
      <c r="K7" s="81">
        <v>9.6</v>
      </c>
      <c r="L7" s="81">
        <v>33.700000000000003</v>
      </c>
      <c r="M7" s="81">
        <v>4.0999999999999996</v>
      </c>
      <c r="N7" s="81">
        <v>12.3</v>
      </c>
      <c r="O7" s="82">
        <v>234</v>
      </c>
      <c r="P7" s="23"/>
    </row>
    <row r="8" spans="1:16" ht="28.5" customHeight="1">
      <c r="A8" s="72" t="s">
        <v>53</v>
      </c>
      <c r="B8" s="81">
        <v>571.70000000000005</v>
      </c>
      <c r="C8" s="81">
        <v>18.5</v>
      </c>
      <c r="D8" s="81">
        <v>10.6</v>
      </c>
      <c r="E8" s="81">
        <v>0.9</v>
      </c>
      <c r="F8" s="81">
        <v>18.2</v>
      </c>
      <c r="G8" s="81">
        <v>10.199999999999999</v>
      </c>
      <c r="H8" s="81">
        <v>19.7</v>
      </c>
      <c r="I8" s="81">
        <v>222.2</v>
      </c>
      <c r="J8" s="81">
        <v>204.6</v>
      </c>
      <c r="K8" s="81">
        <v>8.1999999999999993</v>
      </c>
      <c r="L8" s="81">
        <v>43.9</v>
      </c>
      <c r="M8" s="81">
        <v>2.5</v>
      </c>
      <c r="N8" s="81">
        <v>12.2</v>
      </c>
      <c r="O8" s="82">
        <v>232</v>
      </c>
      <c r="P8" s="23"/>
    </row>
    <row r="9" spans="1:16" ht="28.5" customHeight="1">
      <c r="A9" s="72" t="s">
        <v>14</v>
      </c>
      <c r="B9" s="81">
        <v>607.20000000000005</v>
      </c>
      <c r="C9" s="81">
        <v>23.5</v>
      </c>
      <c r="D9" s="81">
        <v>4.5999999999999996</v>
      </c>
      <c r="E9" s="81">
        <v>2.1</v>
      </c>
      <c r="F9" s="81">
        <v>24.6</v>
      </c>
      <c r="G9" s="81">
        <v>21.4</v>
      </c>
      <c r="H9" s="81">
        <v>136.4</v>
      </c>
      <c r="I9" s="81">
        <v>126.5</v>
      </c>
      <c r="J9" s="81">
        <v>218.3</v>
      </c>
      <c r="K9" s="81">
        <v>26.3</v>
      </c>
      <c r="L9" s="81">
        <v>17.2</v>
      </c>
      <c r="M9" s="81">
        <v>2.7</v>
      </c>
      <c r="N9" s="81">
        <v>3.6</v>
      </c>
      <c r="O9" s="82">
        <v>245</v>
      </c>
      <c r="P9" s="23"/>
    </row>
    <row r="10" spans="1:16" ht="28.5" customHeight="1">
      <c r="A10" s="72" t="s">
        <v>15</v>
      </c>
      <c r="B10" s="81">
        <v>780.7</v>
      </c>
      <c r="C10" s="81">
        <v>27</v>
      </c>
      <c r="D10" s="81">
        <v>6.6</v>
      </c>
      <c r="E10" s="81">
        <v>10.5</v>
      </c>
      <c r="F10" s="81">
        <v>10.4</v>
      </c>
      <c r="G10" s="81">
        <v>12</v>
      </c>
      <c r="H10" s="81">
        <v>54.6</v>
      </c>
      <c r="I10" s="81">
        <v>356.3</v>
      </c>
      <c r="J10" s="81">
        <v>246</v>
      </c>
      <c r="K10" s="81">
        <v>20.5</v>
      </c>
      <c r="L10" s="81">
        <v>36.799999999999997</v>
      </c>
      <c r="M10" s="81">
        <v>0</v>
      </c>
      <c r="N10" s="81">
        <v>0</v>
      </c>
      <c r="O10" s="82">
        <v>204</v>
      </c>
      <c r="P10" s="23"/>
    </row>
    <row r="11" spans="1:16" ht="28.5" customHeight="1">
      <c r="A11" s="72" t="s">
        <v>16</v>
      </c>
      <c r="B11" s="81">
        <v>565.4</v>
      </c>
      <c r="C11" s="81">
        <v>35.299999999999997</v>
      </c>
      <c r="D11" s="81">
        <v>6.7</v>
      </c>
      <c r="E11" s="81">
        <v>16.399999999999999</v>
      </c>
      <c r="F11" s="81">
        <v>23.2</v>
      </c>
      <c r="G11" s="81">
        <v>30.3</v>
      </c>
      <c r="H11" s="81">
        <v>63.7</v>
      </c>
      <c r="I11" s="81">
        <v>221.5</v>
      </c>
      <c r="J11" s="81">
        <v>117</v>
      </c>
      <c r="K11" s="81">
        <v>19.7</v>
      </c>
      <c r="L11" s="81">
        <v>27</v>
      </c>
      <c r="M11" s="81">
        <v>1</v>
      </c>
      <c r="N11" s="81">
        <v>3.6</v>
      </c>
      <c r="O11" s="82">
        <v>229</v>
      </c>
      <c r="P11" s="23"/>
    </row>
    <row r="12" spans="1:16" ht="28.5" customHeight="1">
      <c r="A12" s="72" t="s">
        <v>17</v>
      </c>
      <c r="B12" s="81">
        <v>557.5</v>
      </c>
      <c r="C12" s="81">
        <v>18.5</v>
      </c>
      <c r="D12" s="81">
        <v>6.3</v>
      </c>
      <c r="E12" s="81">
        <v>6</v>
      </c>
      <c r="F12" s="81">
        <v>20.8</v>
      </c>
      <c r="G12" s="81">
        <v>19.899999999999999</v>
      </c>
      <c r="H12" s="81">
        <v>74.5</v>
      </c>
      <c r="I12" s="81">
        <v>159.1</v>
      </c>
      <c r="J12" s="81">
        <v>195.3</v>
      </c>
      <c r="K12" s="81">
        <v>14.8</v>
      </c>
      <c r="L12" s="81">
        <v>32.5</v>
      </c>
      <c r="M12" s="81">
        <v>1.2</v>
      </c>
      <c r="N12" s="81">
        <v>8.6</v>
      </c>
      <c r="O12" s="82">
        <v>237</v>
      </c>
      <c r="P12" s="23"/>
    </row>
    <row r="13" spans="1:16" ht="28.5" customHeight="1">
      <c r="A13" s="72" t="s">
        <v>18</v>
      </c>
      <c r="B13" s="81">
        <v>918.7</v>
      </c>
      <c r="C13" s="81">
        <v>32.5</v>
      </c>
      <c r="D13" s="81">
        <v>6.2</v>
      </c>
      <c r="E13" s="81">
        <v>8.6</v>
      </c>
      <c r="F13" s="81">
        <v>38.9</v>
      </c>
      <c r="G13" s="81">
        <v>26.1</v>
      </c>
      <c r="H13" s="81">
        <v>76.2</v>
      </c>
      <c r="I13" s="81">
        <v>403.1</v>
      </c>
      <c r="J13" s="81">
        <v>265.60000000000002</v>
      </c>
      <c r="K13" s="81">
        <v>23.9</v>
      </c>
      <c r="L13" s="81">
        <v>35.1</v>
      </c>
      <c r="M13" s="81">
        <v>1.1000000000000001</v>
      </c>
      <c r="N13" s="81">
        <v>1.4</v>
      </c>
      <c r="O13" s="82">
        <v>211</v>
      </c>
      <c r="P13" s="23"/>
    </row>
    <row r="14" spans="1:16" ht="28.5" customHeight="1">
      <c r="A14" s="72" t="s">
        <v>19</v>
      </c>
      <c r="B14" s="81">
        <v>743.6</v>
      </c>
      <c r="C14" s="81">
        <v>22.8</v>
      </c>
      <c r="D14" s="81">
        <v>7.5</v>
      </c>
      <c r="E14" s="81">
        <v>4.9000000000000004</v>
      </c>
      <c r="F14" s="81">
        <v>26.3</v>
      </c>
      <c r="G14" s="81">
        <v>7.7</v>
      </c>
      <c r="H14" s="81">
        <v>127.9</v>
      </c>
      <c r="I14" s="81">
        <v>247.7</v>
      </c>
      <c r="J14" s="81">
        <v>240</v>
      </c>
      <c r="K14" s="81">
        <v>19.8</v>
      </c>
      <c r="L14" s="81">
        <v>34.9</v>
      </c>
      <c r="M14" s="81">
        <v>0.6</v>
      </c>
      <c r="N14" s="81">
        <v>3.5</v>
      </c>
      <c r="O14" s="82">
        <v>247</v>
      </c>
      <c r="P14" s="23"/>
    </row>
    <row r="15" spans="1:16" ht="28.5" customHeight="1">
      <c r="A15" s="72" t="s">
        <v>20</v>
      </c>
      <c r="B15" s="81">
        <v>691.7</v>
      </c>
      <c r="C15" s="81">
        <v>30.7</v>
      </c>
      <c r="D15" s="81">
        <v>8.1999999999999993</v>
      </c>
      <c r="E15" s="81">
        <v>17.600000000000001</v>
      </c>
      <c r="F15" s="81">
        <v>13.1</v>
      </c>
      <c r="G15" s="81">
        <v>21.3</v>
      </c>
      <c r="H15" s="81">
        <v>116</v>
      </c>
      <c r="I15" s="81">
        <v>144.80000000000001</v>
      </c>
      <c r="J15" s="81">
        <v>274.89999999999998</v>
      </c>
      <c r="K15" s="81">
        <v>24.3</v>
      </c>
      <c r="L15" s="81">
        <v>40.299999999999997</v>
      </c>
      <c r="M15" s="81">
        <v>0.5</v>
      </c>
      <c r="N15" s="81">
        <v>0</v>
      </c>
      <c r="O15" s="82">
        <v>239</v>
      </c>
      <c r="P15" s="23"/>
    </row>
    <row r="16" spans="1:16" ht="28.5" customHeight="1">
      <c r="A16" s="73" t="s">
        <v>21</v>
      </c>
      <c r="B16" s="83">
        <v>479.9</v>
      </c>
      <c r="C16" s="83">
        <v>16.7</v>
      </c>
      <c r="D16" s="83">
        <v>5.0999999999999996</v>
      </c>
      <c r="E16" s="83">
        <v>0.8</v>
      </c>
      <c r="F16" s="83">
        <v>23.2</v>
      </c>
      <c r="G16" s="83">
        <v>16.399999999999999</v>
      </c>
      <c r="H16" s="83">
        <v>54.5</v>
      </c>
      <c r="I16" s="83">
        <v>148</v>
      </c>
      <c r="J16" s="83">
        <v>174.8</v>
      </c>
      <c r="K16" s="83">
        <v>7.7</v>
      </c>
      <c r="L16" s="83">
        <v>16.600000000000001</v>
      </c>
      <c r="M16" s="83">
        <v>8.6</v>
      </c>
      <c r="N16" s="83">
        <v>7.5</v>
      </c>
      <c r="O16" s="84">
        <v>257</v>
      </c>
      <c r="P16" s="23"/>
    </row>
    <row r="17" spans="1:16" ht="27" customHeight="1">
      <c r="A17" s="172" t="s">
        <v>79</v>
      </c>
      <c r="B17" s="172"/>
      <c r="C17" s="172"/>
      <c r="D17" s="172"/>
      <c r="E17" s="172"/>
      <c r="F17" s="172"/>
      <c r="G17" s="172"/>
      <c r="H17" s="172"/>
      <c r="I17" s="172"/>
      <c r="J17" s="24"/>
      <c r="K17" s="24"/>
      <c r="L17" s="24"/>
      <c r="M17" s="24"/>
      <c r="N17" s="24"/>
      <c r="O17" s="24"/>
      <c r="P17" s="19"/>
    </row>
    <row r="18" spans="1:1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>
      <c r="A30" s="19"/>
      <c r="B30" s="19"/>
      <c r="C30" s="19"/>
      <c r="D30" s="19"/>
      <c r="E30" s="19"/>
      <c r="F30" s="19"/>
      <c r="G30" s="20"/>
      <c r="H30" s="20"/>
      <c r="I30" s="20"/>
      <c r="J30" s="20"/>
      <c r="K30" s="20"/>
      <c r="L30" s="20"/>
      <c r="M30" s="20"/>
      <c r="N30" s="20"/>
      <c r="O30" s="25"/>
      <c r="P30" s="19"/>
    </row>
    <row r="31" spans="1:16">
      <c r="A31" s="21"/>
      <c r="B31" s="19"/>
      <c r="C31" s="19"/>
      <c r="D31" s="19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21"/>
      <c r="B32" s="19"/>
      <c r="C32" s="19"/>
      <c r="D32" s="19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2:6">
      <c r="B33" s="19"/>
      <c r="C33" s="19"/>
      <c r="D33" s="19"/>
      <c r="E33" s="19"/>
      <c r="F33" s="19"/>
    </row>
    <row r="34" spans="2:6">
      <c r="B34" s="19"/>
      <c r="C34" s="19"/>
      <c r="D34" s="19"/>
      <c r="E34" s="19"/>
      <c r="F34" s="19"/>
    </row>
  </sheetData>
  <mergeCells count="5">
    <mergeCell ref="A1:O1"/>
    <mergeCell ref="A17:I17"/>
    <mergeCell ref="A2:A4"/>
    <mergeCell ref="O2:O4"/>
    <mergeCell ref="B2:N3"/>
  </mergeCells>
  <phoneticPr fontId="4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0" sqref="F10"/>
    </sheetView>
  </sheetViews>
  <sheetFormatPr defaultColWidth="9" defaultRowHeight="13.5" customHeight="1"/>
  <cols>
    <col min="1" max="1" width="21.25" style="6" customWidth="1"/>
    <col min="2" max="2" width="11.625" style="6" bestFit="1" customWidth="1"/>
    <col min="3" max="5" width="10.5" style="6" bestFit="1" customWidth="1"/>
    <col min="6" max="6" width="9.5" style="6" bestFit="1" customWidth="1"/>
    <col min="7" max="13" width="10.5" style="6" bestFit="1" customWidth="1"/>
    <col min="14" max="14" width="9.5" style="6" bestFit="1" customWidth="1"/>
    <col min="15" max="16384" width="9" style="6"/>
  </cols>
  <sheetData>
    <row r="1" spans="1:15" ht="31.5" customHeight="1">
      <c r="A1" s="147" t="s">
        <v>80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13.5" customHeight="1">
      <c r="A2" s="181" t="s">
        <v>81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4"/>
    </row>
    <row r="3" spans="1:15" ht="13.5" customHeight="1">
      <c r="A3" s="7" t="s">
        <v>82</v>
      </c>
      <c r="B3" s="8" t="s">
        <v>83</v>
      </c>
      <c r="C3" s="8" t="s">
        <v>74</v>
      </c>
      <c r="D3" s="8" t="s">
        <v>75</v>
      </c>
      <c r="E3" s="8" t="s">
        <v>53</v>
      </c>
      <c r="F3" s="8" t="s">
        <v>84</v>
      </c>
      <c r="G3" s="8" t="s">
        <v>14</v>
      </c>
      <c r="H3" s="8" t="s">
        <v>15</v>
      </c>
      <c r="I3" s="8" t="s">
        <v>16</v>
      </c>
      <c r="J3" s="8" t="s">
        <v>17</v>
      </c>
      <c r="K3" s="8" t="s">
        <v>18</v>
      </c>
      <c r="L3" s="8" t="s">
        <v>19</v>
      </c>
      <c r="M3" s="15" t="s">
        <v>20</v>
      </c>
      <c r="N3" s="15" t="s">
        <v>21</v>
      </c>
    </row>
    <row r="4" spans="1:15" ht="13.5" customHeight="1">
      <c r="A4" s="9" t="s">
        <v>85</v>
      </c>
      <c r="B4" s="222">
        <v>1386454.27</v>
      </c>
      <c r="C4" s="222">
        <v>18044.189999999999</v>
      </c>
      <c r="D4" s="222">
        <v>71239.320000000007</v>
      </c>
      <c r="E4" s="222">
        <v>151975.4</v>
      </c>
      <c r="F4" s="222">
        <v>32840.14</v>
      </c>
      <c r="G4" s="222">
        <v>90594.51</v>
      </c>
      <c r="H4" s="222">
        <v>173054.48</v>
      </c>
      <c r="I4" s="222">
        <v>193120.77</v>
      </c>
      <c r="J4" s="222">
        <v>113784.67</v>
      </c>
      <c r="K4" s="222">
        <v>143232</v>
      </c>
      <c r="L4" s="222">
        <v>201633.7</v>
      </c>
      <c r="M4" s="223">
        <v>191010.47</v>
      </c>
      <c r="N4" s="223">
        <v>5924.62</v>
      </c>
    </row>
    <row r="5" spans="1:15" s="5" customFormat="1" ht="13.5" customHeight="1">
      <c r="A5" s="10" t="s">
        <v>86</v>
      </c>
      <c r="B5" s="224">
        <v>445677.99</v>
      </c>
      <c r="C5" s="224">
        <v>545.87</v>
      </c>
      <c r="D5" s="224">
        <v>11452.62</v>
      </c>
      <c r="E5" s="224">
        <v>38043.800000000003</v>
      </c>
      <c r="F5" s="224">
        <v>7127.31</v>
      </c>
      <c r="G5" s="224">
        <v>17485.689999999999</v>
      </c>
      <c r="H5" s="224">
        <v>83108.97</v>
      </c>
      <c r="I5" s="224">
        <v>78630.81</v>
      </c>
      <c r="J5" s="224">
        <v>36918.89</v>
      </c>
      <c r="K5" s="224">
        <v>44812.01</v>
      </c>
      <c r="L5" s="224">
        <v>51883.05</v>
      </c>
      <c r="M5" s="225">
        <v>75668.97</v>
      </c>
      <c r="N5" s="225"/>
    </row>
    <row r="6" spans="1:15" ht="13.5" customHeight="1">
      <c r="A6" s="11" t="s">
        <v>87</v>
      </c>
      <c r="B6" s="226">
        <v>66.56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>
        <v>66.56</v>
      </c>
      <c r="N6" s="227"/>
    </row>
    <row r="7" spans="1:15" ht="13.5" customHeight="1">
      <c r="A7" s="11" t="s">
        <v>88</v>
      </c>
      <c r="B7" s="226">
        <v>142749.47</v>
      </c>
      <c r="C7" s="226">
        <v>365.53</v>
      </c>
      <c r="D7" s="226">
        <v>2604.52</v>
      </c>
      <c r="E7" s="226">
        <v>11804.9</v>
      </c>
      <c r="F7" s="226">
        <v>1754.59</v>
      </c>
      <c r="G7" s="226">
        <v>13794.7</v>
      </c>
      <c r="H7" s="226">
        <v>19503.810000000001</v>
      </c>
      <c r="I7" s="226">
        <v>58731.82</v>
      </c>
      <c r="J7" s="226">
        <v>2754.42</v>
      </c>
      <c r="K7" s="226">
        <v>11241.39</v>
      </c>
      <c r="L7" s="226">
        <v>7230.55</v>
      </c>
      <c r="M7" s="227">
        <v>12963.24</v>
      </c>
      <c r="N7" s="227"/>
    </row>
    <row r="8" spans="1:15" ht="13.5" customHeight="1">
      <c r="A8" s="11" t="s">
        <v>89</v>
      </c>
      <c r="B8" s="226">
        <v>302861.96000000002</v>
      </c>
      <c r="C8" s="226">
        <v>180.34</v>
      </c>
      <c r="D8" s="226">
        <v>8848.1</v>
      </c>
      <c r="E8" s="226">
        <v>26238.9</v>
      </c>
      <c r="F8" s="226">
        <v>5372.72</v>
      </c>
      <c r="G8" s="226">
        <v>3690.99</v>
      </c>
      <c r="H8" s="226">
        <v>63605.16</v>
      </c>
      <c r="I8" s="226">
        <v>19898.990000000002</v>
      </c>
      <c r="J8" s="226">
        <v>34164.47</v>
      </c>
      <c r="K8" s="226">
        <v>33570.620000000003</v>
      </c>
      <c r="L8" s="226">
        <v>44652.5</v>
      </c>
      <c r="M8" s="227">
        <v>62639.17</v>
      </c>
      <c r="N8" s="227"/>
    </row>
    <row r="9" spans="1:15" s="5" customFormat="1" ht="13.5" customHeight="1">
      <c r="A9" s="10" t="s">
        <v>90</v>
      </c>
      <c r="B9" s="224">
        <v>230271.85</v>
      </c>
      <c r="C9" s="224">
        <v>2119.27</v>
      </c>
      <c r="D9" s="224">
        <v>15379.17</v>
      </c>
      <c r="E9" s="224">
        <v>24303.5</v>
      </c>
      <c r="F9" s="224">
        <v>5069.8100000000004</v>
      </c>
      <c r="G9" s="224">
        <v>27974.52</v>
      </c>
      <c r="H9" s="224">
        <v>25822.73</v>
      </c>
      <c r="I9" s="224">
        <v>10373.81</v>
      </c>
      <c r="J9" s="224">
        <v>22577.24</v>
      </c>
      <c r="K9" s="224">
        <v>21859.52</v>
      </c>
      <c r="L9" s="224">
        <v>54627.61</v>
      </c>
      <c r="M9" s="225">
        <v>19759.95</v>
      </c>
      <c r="N9" s="225">
        <v>404.72</v>
      </c>
    </row>
    <row r="10" spans="1:15" ht="13.5" customHeight="1">
      <c r="A10" s="11" t="s">
        <v>91</v>
      </c>
      <c r="B10" s="226">
        <v>227736.72</v>
      </c>
      <c r="C10" s="226">
        <v>2114.25</v>
      </c>
      <c r="D10" s="226">
        <v>15373.58</v>
      </c>
      <c r="E10" s="226">
        <v>24298.44</v>
      </c>
      <c r="F10" s="226">
        <v>5064.25</v>
      </c>
      <c r="G10" s="226">
        <v>27974.52</v>
      </c>
      <c r="H10" s="226">
        <v>24265.83</v>
      </c>
      <c r="I10" s="226">
        <v>10373.81</v>
      </c>
      <c r="J10" s="226">
        <v>22561.57</v>
      </c>
      <c r="K10" s="226">
        <v>21792</v>
      </c>
      <c r="L10" s="226">
        <v>54353.81</v>
      </c>
      <c r="M10" s="227">
        <v>19159.939999999999</v>
      </c>
      <c r="N10" s="227">
        <v>404.72</v>
      </c>
    </row>
    <row r="11" spans="1:15" ht="13.5" customHeight="1">
      <c r="A11" s="11" t="s">
        <v>92</v>
      </c>
      <c r="B11" s="226">
        <v>9.4</v>
      </c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7">
        <v>9.4</v>
      </c>
      <c r="N11" s="227"/>
    </row>
    <row r="12" spans="1:15" ht="13.5" customHeight="1">
      <c r="A12" s="11" t="s">
        <v>93</v>
      </c>
      <c r="B12" s="226">
        <v>2525.73</v>
      </c>
      <c r="C12" s="226">
        <v>5.0199999999999996</v>
      </c>
      <c r="D12" s="226">
        <v>5.59</v>
      </c>
      <c r="E12" s="226">
        <v>5.0599999999999996</v>
      </c>
      <c r="F12" s="226">
        <v>5.56</v>
      </c>
      <c r="G12" s="226"/>
      <c r="H12" s="226">
        <v>1556.9</v>
      </c>
      <c r="I12" s="226"/>
      <c r="J12" s="226">
        <v>15.67</v>
      </c>
      <c r="K12" s="226">
        <v>67.52</v>
      </c>
      <c r="L12" s="226">
        <v>273.8</v>
      </c>
      <c r="M12" s="227">
        <v>590.61</v>
      </c>
      <c r="N12" s="227"/>
    </row>
    <row r="13" spans="1:15" s="5" customFormat="1" ht="13.5" customHeight="1">
      <c r="A13" s="10" t="s">
        <v>94</v>
      </c>
      <c r="B13" s="224">
        <v>219791.39</v>
      </c>
      <c r="C13" s="224">
        <v>3225.51</v>
      </c>
      <c r="D13" s="224">
        <v>10470.25</v>
      </c>
      <c r="E13" s="224">
        <v>48436.86</v>
      </c>
      <c r="F13" s="224">
        <v>4693.04</v>
      </c>
      <c r="G13" s="224">
        <v>11301.91</v>
      </c>
      <c r="H13" s="224">
        <v>8123.32</v>
      </c>
      <c r="I13" s="224">
        <v>24071.77</v>
      </c>
      <c r="J13" s="224">
        <v>9377.2800000000007</v>
      </c>
      <c r="K13" s="224">
        <v>26539.919999999998</v>
      </c>
      <c r="L13" s="224">
        <v>41868.51</v>
      </c>
      <c r="M13" s="225">
        <v>29258.9</v>
      </c>
      <c r="N13" s="225">
        <v>2424.12</v>
      </c>
    </row>
    <row r="14" spans="1:15" ht="13.5" customHeight="1">
      <c r="A14" s="11" t="s">
        <v>95</v>
      </c>
      <c r="B14" s="226">
        <v>155881.13</v>
      </c>
      <c r="C14" s="226">
        <v>2787.44</v>
      </c>
      <c r="D14" s="226">
        <v>5898.65</v>
      </c>
      <c r="E14" s="226">
        <v>44637.34</v>
      </c>
      <c r="F14" s="226">
        <v>3962.21</v>
      </c>
      <c r="G14" s="226">
        <v>9993.86</v>
      </c>
      <c r="H14" s="226">
        <v>6910.17</v>
      </c>
      <c r="I14" s="226">
        <v>14045.73</v>
      </c>
      <c r="J14" s="226">
        <v>6383.96</v>
      </c>
      <c r="K14" s="226">
        <v>14337.71</v>
      </c>
      <c r="L14" s="226">
        <v>24218.43</v>
      </c>
      <c r="M14" s="227">
        <v>20521.240000000002</v>
      </c>
      <c r="N14" s="227">
        <v>2184.39</v>
      </c>
    </row>
    <row r="15" spans="1:15" ht="13.5" customHeight="1">
      <c r="A15" s="11" t="s">
        <v>96</v>
      </c>
      <c r="B15" s="226">
        <v>21570.09</v>
      </c>
      <c r="C15" s="226">
        <v>87.68</v>
      </c>
      <c r="D15" s="226"/>
      <c r="E15" s="226">
        <v>2184.0700000000002</v>
      </c>
      <c r="F15" s="226">
        <v>103.18</v>
      </c>
      <c r="G15" s="226"/>
      <c r="H15" s="226">
        <v>374.27</v>
      </c>
      <c r="I15" s="226">
        <v>22.09</v>
      </c>
      <c r="J15" s="226"/>
      <c r="K15" s="226">
        <v>5949.31</v>
      </c>
      <c r="L15" s="226">
        <v>9368.25</v>
      </c>
      <c r="M15" s="227">
        <v>3450.27</v>
      </c>
      <c r="N15" s="227">
        <v>30.97</v>
      </c>
    </row>
    <row r="16" spans="1:15" ht="13.5" customHeight="1">
      <c r="A16" s="11" t="s">
        <v>97</v>
      </c>
      <c r="B16" s="226">
        <v>42340.17</v>
      </c>
      <c r="C16" s="226">
        <v>350.39</v>
      </c>
      <c r="D16" s="226">
        <v>4571.6000000000004</v>
      </c>
      <c r="E16" s="226">
        <v>1615.45</v>
      </c>
      <c r="F16" s="226">
        <v>627.65</v>
      </c>
      <c r="G16" s="226">
        <v>1308.05</v>
      </c>
      <c r="H16" s="226">
        <v>838.88</v>
      </c>
      <c r="I16" s="226">
        <v>10003.950000000001</v>
      </c>
      <c r="J16" s="226">
        <v>2993.32</v>
      </c>
      <c r="K16" s="226">
        <v>6252.9</v>
      </c>
      <c r="L16" s="226">
        <v>8281.83</v>
      </c>
      <c r="M16" s="227">
        <v>5287.39</v>
      </c>
      <c r="N16" s="227">
        <v>208.76</v>
      </c>
    </row>
    <row r="17" spans="1:14" s="5" customFormat="1" ht="13.5" customHeight="1">
      <c r="A17" s="10" t="s">
        <v>98</v>
      </c>
      <c r="B17" s="224">
        <v>60720.41</v>
      </c>
      <c r="C17" s="224">
        <v>259.18</v>
      </c>
      <c r="D17" s="224">
        <v>6173.08</v>
      </c>
      <c r="E17" s="224">
        <v>3641.69</v>
      </c>
      <c r="F17" s="224">
        <v>2002.83</v>
      </c>
      <c r="G17" s="224">
        <v>2706.68</v>
      </c>
      <c r="H17" s="224">
        <v>4334.8599999999997</v>
      </c>
      <c r="I17" s="224">
        <v>8539.4500000000007</v>
      </c>
      <c r="J17" s="224">
        <v>11692.02</v>
      </c>
      <c r="K17" s="224">
        <v>4723.83</v>
      </c>
      <c r="L17" s="224">
        <v>12114.61</v>
      </c>
      <c r="M17" s="225">
        <v>4020.4</v>
      </c>
      <c r="N17" s="225">
        <v>511.78</v>
      </c>
    </row>
    <row r="18" spans="1:14" ht="13.5" customHeight="1">
      <c r="A18" s="11" t="s">
        <v>99</v>
      </c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7"/>
      <c r="N18" s="227"/>
    </row>
    <row r="19" spans="1:14" ht="13.5" customHeight="1">
      <c r="A19" s="11" t="s">
        <v>100</v>
      </c>
      <c r="B19" s="226">
        <v>81.25</v>
      </c>
      <c r="C19" s="226"/>
      <c r="D19" s="226"/>
      <c r="E19" s="226">
        <v>81.25</v>
      </c>
      <c r="F19" s="226"/>
      <c r="G19" s="226"/>
      <c r="H19" s="226"/>
      <c r="I19" s="226"/>
      <c r="J19" s="226"/>
      <c r="K19" s="226"/>
      <c r="L19" s="226"/>
      <c r="M19" s="227"/>
      <c r="N19" s="227"/>
    </row>
    <row r="20" spans="1:14" ht="13.5" customHeight="1">
      <c r="A20" s="11" t="s">
        <v>101</v>
      </c>
      <c r="B20" s="226">
        <v>60639.16</v>
      </c>
      <c r="C20" s="226">
        <v>259.18</v>
      </c>
      <c r="D20" s="226">
        <v>6173.08</v>
      </c>
      <c r="E20" s="226">
        <v>3560.44</v>
      </c>
      <c r="F20" s="226">
        <v>2002.83</v>
      </c>
      <c r="G20" s="226">
        <v>2706.68</v>
      </c>
      <c r="H20" s="226">
        <v>4334.8599999999997</v>
      </c>
      <c r="I20" s="226">
        <v>8539.4500000000007</v>
      </c>
      <c r="J20" s="226">
        <v>11692.02</v>
      </c>
      <c r="K20" s="226">
        <v>4723.83</v>
      </c>
      <c r="L20" s="226">
        <v>12114.61</v>
      </c>
      <c r="M20" s="227">
        <v>4020.4</v>
      </c>
      <c r="N20" s="227">
        <v>511.78</v>
      </c>
    </row>
    <row r="21" spans="1:14" s="5" customFormat="1" ht="13.5" customHeight="1">
      <c r="A21" s="10" t="s">
        <v>102</v>
      </c>
      <c r="B21" s="224">
        <v>176154.68</v>
      </c>
      <c r="C21" s="224">
        <v>10166.84</v>
      </c>
      <c r="D21" s="224">
        <v>16200.95</v>
      </c>
      <c r="E21" s="224">
        <v>12279.85</v>
      </c>
      <c r="F21" s="224">
        <v>9002.5400000000009</v>
      </c>
      <c r="G21" s="224">
        <v>17188.34</v>
      </c>
      <c r="H21" s="224">
        <v>18758.36</v>
      </c>
      <c r="I21" s="224">
        <v>33891.17</v>
      </c>
      <c r="J21" s="224">
        <v>12853.77</v>
      </c>
      <c r="K21" s="224">
        <v>14241.72</v>
      </c>
      <c r="L21" s="224">
        <v>12706.23</v>
      </c>
      <c r="M21" s="225">
        <v>17571.27</v>
      </c>
      <c r="N21" s="225">
        <v>1293.6400000000001</v>
      </c>
    </row>
    <row r="22" spans="1:14" ht="13.5" customHeight="1">
      <c r="A22" s="11" t="s">
        <v>103</v>
      </c>
      <c r="B22" s="226">
        <v>42931.93</v>
      </c>
      <c r="C22" s="226">
        <v>9220.9599999999991</v>
      </c>
      <c r="D22" s="226">
        <v>5319.1</v>
      </c>
      <c r="E22" s="226">
        <v>2687.16</v>
      </c>
      <c r="F22" s="226">
        <v>4734.96</v>
      </c>
      <c r="G22" s="226">
        <v>3519.43</v>
      </c>
      <c r="H22" s="226">
        <v>2889.34</v>
      </c>
      <c r="I22" s="226">
        <v>3767.27</v>
      </c>
      <c r="J22" s="226">
        <v>2379.5300000000002</v>
      </c>
      <c r="K22" s="226">
        <v>1753.51</v>
      </c>
      <c r="L22" s="226">
        <v>1480.24</v>
      </c>
      <c r="M22" s="227">
        <v>4779.0200000000004</v>
      </c>
      <c r="N22" s="227">
        <v>401.41</v>
      </c>
    </row>
    <row r="23" spans="1:14" ht="13.5" customHeight="1">
      <c r="A23" s="11" t="s">
        <v>104</v>
      </c>
      <c r="B23" s="226">
        <v>20803.93</v>
      </c>
      <c r="C23" s="226"/>
      <c r="D23" s="226">
        <v>3361.19</v>
      </c>
      <c r="E23" s="226">
        <v>2790.03</v>
      </c>
      <c r="F23" s="226">
        <v>765.12</v>
      </c>
      <c r="G23" s="226">
        <v>1454.82</v>
      </c>
      <c r="H23" s="226">
        <v>3071.91</v>
      </c>
      <c r="I23" s="226">
        <v>2227.58</v>
      </c>
      <c r="J23" s="226">
        <v>692.7</v>
      </c>
      <c r="K23" s="226">
        <v>1381.97</v>
      </c>
      <c r="L23" s="226">
        <v>2492.41</v>
      </c>
      <c r="M23" s="227">
        <v>2509.42</v>
      </c>
      <c r="N23" s="227">
        <v>56.78</v>
      </c>
    </row>
    <row r="24" spans="1:14" ht="13.5" customHeight="1">
      <c r="A24" s="11" t="s">
        <v>105</v>
      </c>
      <c r="B24" s="226">
        <v>89967.45</v>
      </c>
      <c r="C24" s="226">
        <v>809.58</v>
      </c>
      <c r="D24" s="226">
        <v>6737.7</v>
      </c>
      <c r="E24" s="226">
        <v>5453.47</v>
      </c>
      <c r="F24" s="226">
        <v>2709.09</v>
      </c>
      <c r="G24" s="226">
        <v>11754.08</v>
      </c>
      <c r="H24" s="226">
        <v>10202.290000000001</v>
      </c>
      <c r="I24" s="226">
        <v>17474.740000000002</v>
      </c>
      <c r="J24" s="226">
        <v>8563.14</v>
      </c>
      <c r="K24" s="226">
        <v>9521.24</v>
      </c>
      <c r="L24" s="226">
        <v>7609.8</v>
      </c>
      <c r="M24" s="227">
        <v>8455.81</v>
      </c>
      <c r="N24" s="227">
        <v>676.51</v>
      </c>
    </row>
    <row r="25" spans="1:14" ht="13.5" customHeight="1">
      <c r="A25" s="11" t="s">
        <v>106</v>
      </c>
      <c r="B25" s="226">
        <v>18454.09</v>
      </c>
      <c r="C25" s="226">
        <v>47.42</v>
      </c>
      <c r="D25" s="226">
        <v>396.32</v>
      </c>
      <c r="E25" s="226">
        <v>1136.05</v>
      </c>
      <c r="F25" s="226">
        <v>560.21</v>
      </c>
      <c r="G25" s="226">
        <v>255.31</v>
      </c>
      <c r="H25" s="226">
        <v>1661.38</v>
      </c>
      <c r="I25" s="226">
        <v>9974.24</v>
      </c>
      <c r="J25" s="226">
        <v>688.85</v>
      </c>
      <c r="K25" s="226">
        <v>1545.38</v>
      </c>
      <c r="L25" s="226">
        <v>842.79</v>
      </c>
      <c r="M25" s="227">
        <v>1346.14</v>
      </c>
      <c r="N25" s="227"/>
    </row>
    <row r="26" spans="1:14" ht="13.5" customHeight="1">
      <c r="A26" s="12" t="s">
        <v>107</v>
      </c>
      <c r="B26" s="226">
        <v>3997.28</v>
      </c>
      <c r="C26" s="226">
        <v>88.88</v>
      </c>
      <c r="D26" s="226">
        <v>386.64</v>
      </c>
      <c r="E26" s="226">
        <v>213.14</v>
      </c>
      <c r="F26" s="226">
        <v>233.16</v>
      </c>
      <c r="G26" s="226">
        <v>204.7</v>
      </c>
      <c r="H26" s="226">
        <v>933.44</v>
      </c>
      <c r="I26" s="226">
        <v>447.34</v>
      </c>
      <c r="J26" s="226">
        <v>529.54999999999995</v>
      </c>
      <c r="K26" s="226">
        <v>39.619999999999997</v>
      </c>
      <c r="L26" s="226">
        <v>280.99</v>
      </c>
      <c r="M26" s="227">
        <v>480.88</v>
      </c>
      <c r="N26" s="227">
        <v>158.94</v>
      </c>
    </row>
    <row r="27" spans="1:14" s="5" customFormat="1" ht="13.5" customHeight="1">
      <c r="A27" s="10" t="s">
        <v>108</v>
      </c>
      <c r="B27" s="224">
        <v>54381.65</v>
      </c>
      <c r="C27" s="224">
        <v>533.29999999999995</v>
      </c>
      <c r="D27" s="224">
        <v>3068.56</v>
      </c>
      <c r="E27" s="224">
        <v>4384.49</v>
      </c>
      <c r="F27" s="224">
        <v>1996.17</v>
      </c>
      <c r="G27" s="224">
        <v>5690.01</v>
      </c>
      <c r="H27" s="224">
        <v>7664.32</v>
      </c>
      <c r="I27" s="224">
        <v>7518.34</v>
      </c>
      <c r="J27" s="224">
        <v>5354.78</v>
      </c>
      <c r="K27" s="224">
        <v>6362.58</v>
      </c>
      <c r="L27" s="224">
        <v>5092.3</v>
      </c>
      <c r="M27" s="225">
        <v>6601.21</v>
      </c>
      <c r="N27" s="225">
        <v>115.59</v>
      </c>
    </row>
    <row r="28" spans="1:14" ht="13.5" customHeight="1">
      <c r="A28" s="11" t="s">
        <v>109</v>
      </c>
      <c r="B28" s="226">
        <v>1902.09</v>
      </c>
      <c r="C28" s="226">
        <v>82.94</v>
      </c>
      <c r="D28" s="226">
        <v>251.37</v>
      </c>
      <c r="E28" s="226">
        <v>96.84</v>
      </c>
      <c r="F28" s="226">
        <v>37.19</v>
      </c>
      <c r="G28" s="226">
        <v>246.61</v>
      </c>
      <c r="H28" s="226">
        <v>437.87</v>
      </c>
      <c r="I28" s="226">
        <v>175.35</v>
      </c>
      <c r="J28" s="226">
        <v>170.89</v>
      </c>
      <c r="K28" s="226">
        <v>50.53</v>
      </c>
      <c r="L28" s="226">
        <v>229.5</v>
      </c>
      <c r="M28" s="227">
        <v>123</v>
      </c>
      <c r="N28" s="227"/>
    </row>
    <row r="29" spans="1:14" ht="13.5" customHeight="1">
      <c r="A29" s="11" t="s">
        <v>110</v>
      </c>
      <c r="B29" s="226">
        <v>16204.07</v>
      </c>
      <c r="C29" s="226">
        <v>278.7</v>
      </c>
      <c r="D29" s="226">
        <v>1447.01</v>
      </c>
      <c r="E29" s="226">
        <v>1598.51</v>
      </c>
      <c r="F29" s="226">
        <v>915.83</v>
      </c>
      <c r="G29" s="226">
        <v>1942.44</v>
      </c>
      <c r="H29" s="226">
        <v>1533.82</v>
      </c>
      <c r="I29" s="226">
        <v>1911.14</v>
      </c>
      <c r="J29" s="226">
        <v>1598.25</v>
      </c>
      <c r="K29" s="226">
        <v>1800.6</v>
      </c>
      <c r="L29" s="226">
        <v>1297.3399999999999</v>
      </c>
      <c r="M29" s="227">
        <v>1841.83</v>
      </c>
      <c r="N29" s="227">
        <v>38.6</v>
      </c>
    </row>
    <row r="30" spans="1:14" ht="13.5" customHeight="1">
      <c r="A30" s="11" t="s">
        <v>111</v>
      </c>
      <c r="B30" s="226">
        <v>33202.07</v>
      </c>
      <c r="C30" s="226">
        <v>171.29</v>
      </c>
      <c r="D30" s="226">
        <v>1066.8699999999999</v>
      </c>
      <c r="E30" s="226">
        <v>2641.81</v>
      </c>
      <c r="F30" s="226">
        <v>606.36</v>
      </c>
      <c r="G30" s="226">
        <v>2290.5700000000002</v>
      </c>
      <c r="H30" s="226">
        <v>5692.63</v>
      </c>
      <c r="I30" s="226">
        <v>5126.21</v>
      </c>
      <c r="J30" s="226">
        <v>2960.15</v>
      </c>
      <c r="K30" s="226">
        <v>4511.45</v>
      </c>
      <c r="L30" s="226">
        <v>3565.46</v>
      </c>
      <c r="M30" s="227">
        <v>4494.74</v>
      </c>
      <c r="N30" s="227">
        <v>74.53</v>
      </c>
    </row>
    <row r="31" spans="1:14" ht="13.5" customHeight="1">
      <c r="A31" s="11" t="s">
        <v>112</v>
      </c>
      <c r="B31" s="226">
        <v>755.62</v>
      </c>
      <c r="C31" s="226"/>
      <c r="D31" s="226">
        <v>14.63</v>
      </c>
      <c r="E31" s="226"/>
      <c r="F31" s="226">
        <v>436.79</v>
      </c>
      <c r="G31" s="226"/>
      <c r="H31" s="226"/>
      <c r="I31" s="226"/>
      <c r="J31" s="226">
        <v>304.2</v>
      </c>
      <c r="K31" s="226"/>
      <c r="L31" s="226"/>
      <c r="M31" s="227"/>
      <c r="N31" s="227"/>
    </row>
    <row r="32" spans="1:14" ht="13.5" customHeight="1">
      <c r="A32" s="11" t="s">
        <v>113</v>
      </c>
      <c r="B32" s="226">
        <v>2313.9499999999998</v>
      </c>
      <c r="C32" s="226">
        <v>0.37</v>
      </c>
      <c r="D32" s="226">
        <v>286.81</v>
      </c>
      <c r="E32" s="226">
        <v>47.07</v>
      </c>
      <c r="F32" s="226"/>
      <c r="G32" s="226">
        <v>1208.67</v>
      </c>
      <c r="H32" s="226"/>
      <c r="I32" s="226">
        <v>305.64</v>
      </c>
      <c r="J32" s="226">
        <v>321.29000000000002</v>
      </c>
      <c r="K32" s="226"/>
      <c r="L32" s="226"/>
      <c r="M32" s="227">
        <v>141.63999999999999</v>
      </c>
      <c r="N32" s="227">
        <v>2.46</v>
      </c>
    </row>
    <row r="33" spans="1:14" ht="13.5" customHeight="1">
      <c r="A33" s="11" t="s">
        <v>114</v>
      </c>
      <c r="B33" s="226">
        <v>3.85</v>
      </c>
      <c r="C33" s="226"/>
      <c r="D33" s="226">
        <v>1.87</v>
      </c>
      <c r="E33" s="226">
        <v>0.26</v>
      </c>
      <c r="F33" s="226"/>
      <c r="G33" s="226">
        <v>1.72</v>
      </c>
      <c r="H33" s="226"/>
      <c r="I33" s="226"/>
      <c r="J33" s="226"/>
      <c r="K33" s="226"/>
      <c r="L33" s="226"/>
      <c r="M33" s="227"/>
      <c r="N33" s="227"/>
    </row>
    <row r="34" spans="1:14" s="5" customFormat="1" ht="13.5" customHeight="1">
      <c r="A34" s="10" t="s">
        <v>115</v>
      </c>
      <c r="B34" s="224">
        <v>88188.3</v>
      </c>
      <c r="C34" s="224">
        <v>1024.1099999999999</v>
      </c>
      <c r="D34" s="224">
        <v>4796.05</v>
      </c>
      <c r="E34" s="224">
        <v>9903.4500000000007</v>
      </c>
      <c r="F34" s="224">
        <v>1459.14</v>
      </c>
      <c r="G34" s="224">
        <v>5520.07</v>
      </c>
      <c r="H34" s="224">
        <v>10374.32</v>
      </c>
      <c r="I34" s="224">
        <v>15254.83</v>
      </c>
      <c r="J34" s="224">
        <v>4912.62</v>
      </c>
      <c r="K34" s="224">
        <v>7447.14</v>
      </c>
      <c r="L34" s="224">
        <v>8043.47</v>
      </c>
      <c r="M34" s="225">
        <v>18682.66</v>
      </c>
      <c r="N34" s="225">
        <v>770.44</v>
      </c>
    </row>
    <row r="35" spans="1:14" ht="13.5" customHeight="1">
      <c r="A35" s="11" t="s">
        <v>116</v>
      </c>
      <c r="B35" s="226">
        <v>23751.75</v>
      </c>
      <c r="C35" s="226">
        <v>381.24</v>
      </c>
      <c r="D35" s="226">
        <v>1431.41</v>
      </c>
      <c r="E35" s="226">
        <v>3394.28</v>
      </c>
      <c r="F35" s="226">
        <v>587.67999999999995</v>
      </c>
      <c r="G35" s="226">
        <v>1567.16</v>
      </c>
      <c r="H35" s="226">
        <v>3417.39</v>
      </c>
      <c r="I35" s="226">
        <v>2224.81</v>
      </c>
      <c r="J35" s="226">
        <v>1202.95</v>
      </c>
      <c r="K35" s="226">
        <v>2040.68</v>
      </c>
      <c r="L35" s="226">
        <v>3355.3</v>
      </c>
      <c r="M35" s="227">
        <v>4148.8500000000004</v>
      </c>
      <c r="N35" s="227"/>
    </row>
    <row r="36" spans="1:14" ht="13.5" customHeight="1">
      <c r="A36" s="11" t="s">
        <v>117</v>
      </c>
      <c r="B36" s="226">
        <v>59.01</v>
      </c>
      <c r="C36" s="226"/>
      <c r="D36" s="226"/>
      <c r="E36" s="226"/>
      <c r="F36" s="226"/>
      <c r="G36" s="226">
        <v>53.66</v>
      </c>
      <c r="H36" s="226"/>
      <c r="I36" s="226">
        <v>5.35</v>
      </c>
      <c r="J36" s="226"/>
      <c r="K36" s="226"/>
      <c r="L36" s="226"/>
      <c r="M36" s="227"/>
      <c r="N36" s="227"/>
    </row>
    <row r="37" spans="1:14" ht="13.5" customHeight="1">
      <c r="A37" s="11" t="s">
        <v>118</v>
      </c>
      <c r="B37" s="226">
        <v>13142.28</v>
      </c>
      <c r="C37" s="226">
        <v>24.25</v>
      </c>
      <c r="D37" s="226">
        <v>1773.18</v>
      </c>
      <c r="E37" s="226">
        <v>1651.25</v>
      </c>
      <c r="F37" s="226">
        <v>111.65</v>
      </c>
      <c r="G37" s="226">
        <v>1404.23</v>
      </c>
      <c r="H37" s="226">
        <v>1534.1</v>
      </c>
      <c r="I37" s="226">
        <v>1282.1400000000001</v>
      </c>
      <c r="J37" s="226">
        <v>929.23</v>
      </c>
      <c r="K37" s="226">
        <v>1760.68</v>
      </c>
      <c r="L37" s="226">
        <v>1397.68</v>
      </c>
      <c r="M37" s="227">
        <v>1273.8900000000001</v>
      </c>
      <c r="N37" s="227"/>
    </row>
    <row r="38" spans="1:14" ht="13.5" customHeight="1">
      <c r="A38" s="11" t="s">
        <v>119</v>
      </c>
      <c r="B38" s="226">
        <v>24450.81</v>
      </c>
      <c r="C38" s="226">
        <v>109.88</v>
      </c>
      <c r="D38" s="226">
        <v>714.18</v>
      </c>
      <c r="E38" s="226">
        <v>2522.88</v>
      </c>
      <c r="F38" s="226">
        <v>294.63</v>
      </c>
      <c r="G38" s="226">
        <v>1048.24</v>
      </c>
      <c r="H38" s="226">
        <v>3486.38</v>
      </c>
      <c r="I38" s="226">
        <v>1935.16</v>
      </c>
      <c r="J38" s="226">
        <v>1189.06</v>
      </c>
      <c r="K38" s="226">
        <v>2810.52</v>
      </c>
      <c r="L38" s="226">
        <v>2417.21</v>
      </c>
      <c r="M38" s="227">
        <v>7904.33</v>
      </c>
      <c r="N38" s="227">
        <v>18.34</v>
      </c>
    </row>
    <row r="39" spans="1:14" ht="13.5" customHeight="1">
      <c r="A39" s="11" t="s">
        <v>120</v>
      </c>
      <c r="B39" s="226">
        <v>17390.13</v>
      </c>
      <c r="C39" s="226">
        <v>454.48</v>
      </c>
      <c r="D39" s="226">
        <v>667.12</v>
      </c>
      <c r="E39" s="226">
        <v>1175.3599999999999</v>
      </c>
      <c r="F39" s="226">
        <v>289.64999999999998</v>
      </c>
      <c r="G39" s="226">
        <v>573.47</v>
      </c>
      <c r="H39" s="226">
        <v>611.4</v>
      </c>
      <c r="I39" s="226">
        <v>7125.83</v>
      </c>
      <c r="J39" s="226">
        <v>1006.16</v>
      </c>
      <c r="K39" s="226">
        <v>144.57</v>
      </c>
      <c r="L39" s="226"/>
      <c r="M39" s="227">
        <v>4601.1499999999996</v>
      </c>
      <c r="N39" s="227">
        <v>740.94</v>
      </c>
    </row>
    <row r="40" spans="1:14" ht="13.5" customHeight="1">
      <c r="A40" s="11" t="s">
        <v>121</v>
      </c>
      <c r="B40" s="226">
        <v>849.58</v>
      </c>
      <c r="C40" s="226">
        <v>0.44</v>
      </c>
      <c r="D40" s="226">
        <v>57.87</v>
      </c>
      <c r="E40" s="226">
        <v>155.81</v>
      </c>
      <c r="F40" s="226">
        <v>27.2</v>
      </c>
      <c r="G40" s="226">
        <v>23.06</v>
      </c>
      <c r="H40" s="226">
        <v>362.85</v>
      </c>
      <c r="I40" s="226">
        <v>42.48</v>
      </c>
      <c r="J40" s="226">
        <v>9.61</v>
      </c>
      <c r="K40" s="226">
        <v>57.1</v>
      </c>
      <c r="L40" s="226">
        <v>113.16</v>
      </c>
      <c r="M40" s="227"/>
      <c r="N40" s="227"/>
    </row>
    <row r="41" spans="1:14" ht="13.5" customHeight="1">
      <c r="A41" s="11" t="s">
        <v>122</v>
      </c>
      <c r="B41" s="226">
        <v>7009.82</v>
      </c>
      <c r="C41" s="226">
        <v>37.94</v>
      </c>
      <c r="D41" s="226">
        <v>129.62</v>
      </c>
      <c r="E41" s="226">
        <v>831.97</v>
      </c>
      <c r="F41" s="226">
        <v>114.84</v>
      </c>
      <c r="G41" s="226">
        <v>317.79000000000002</v>
      </c>
      <c r="H41" s="226">
        <v>905.6</v>
      </c>
      <c r="I41" s="226">
        <v>2291.83</v>
      </c>
      <c r="J41" s="226">
        <v>568.67999999999995</v>
      </c>
      <c r="K41" s="226">
        <v>479.29</v>
      </c>
      <c r="L41" s="226">
        <v>693.1</v>
      </c>
      <c r="M41" s="227">
        <v>639.16</v>
      </c>
      <c r="N41" s="227"/>
    </row>
    <row r="42" spans="1:14" ht="13.5" customHeight="1">
      <c r="A42" s="11" t="s">
        <v>123</v>
      </c>
      <c r="B42" s="226">
        <v>1534.92</v>
      </c>
      <c r="C42" s="226">
        <v>15.88</v>
      </c>
      <c r="D42" s="226">
        <v>22.67</v>
      </c>
      <c r="E42" s="226">
        <v>171.9</v>
      </c>
      <c r="F42" s="226">
        <v>33.49</v>
      </c>
      <c r="G42" s="226">
        <v>532.46</v>
      </c>
      <c r="H42" s="226">
        <v>56.6</v>
      </c>
      <c r="I42" s="226">
        <v>347.23</v>
      </c>
      <c r="J42" s="226">
        <v>6.93</v>
      </c>
      <c r="K42" s="226">
        <v>154.30000000000001</v>
      </c>
      <c r="L42" s="226">
        <v>67.02</v>
      </c>
      <c r="M42" s="227">
        <v>115.28</v>
      </c>
      <c r="N42" s="227">
        <v>11.16</v>
      </c>
    </row>
    <row r="43" spans="1:14" ht="13.5" customHeight="1">
      <c r="A43" s="11" t="s">
        <v>124</v>
      </c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7"/>
      <c r="N43" s="227"/>
    </row>
    <row r="44" spans="1:14" s="5" customFormat="1" ht="13.5" customHeight="1">
      <c r="A44" s="10" t="s">
        <v>125</v>
      </c>
      <c r="B44" s="224">
        <v>111268</v>
      </c>
      <c r="C44" s="224">
        <v>170.11</v>
      </c>
      <c r="D44" s="224">
        <v>3698.64</v>
      </c>
      <c r="E44" s="224">
        <v>10981.76</v>
      </c>
      <c r="F44" s="224">
        <v>1489.3</v>
      </c>
      <c r="G44" s="224">
        <v>2727.29</v>
      </c>
      <c r="H44" s="224">
        <v>14867.6</v>
      </c>
      <c r="I44" s="224">
        <v>14840.59</v>
      </c>
      <c r="J44" s="224">
        <v>10098.07</v>
      </c>
      <c r="K44" s="224">
        <v>17245.28</v>
      </c>
      <c r="L44" s="224">
        <v>15297.92</v>
      </c>
      <c r="M44" s="225">
        <v>19447.11</v>
      </c>
      <c r="N44" s="225">
        <v>404.33</v>
      </c>
    </row>
    <row r="45" spans="1:14" ht="13.5" customHeight="1">
      <c r="A45" s="11" t="s">
        <v>126</v>
      </c>
      <c r="B45" s="226">
        <v>19216.89</v>
      </c>
      <c r="C45" s="226">
        <v>57.96</v>
      </c>
      <c r="D45" s="226">
        <v>410.17</v>
      </c>
      <c r="E45" s="226">
        <v>1670.48</v>
      </c>
      <c r="F45" s="226">
        <v>459.99</v>
      </c>
      <c r="G45" s="226">
        <v>1020.95</v>
      </c>
      <c r="H45" s="226">
        <v>2488.19</v>
      </c>
      <c r="I45" s="226">
        <v>6577.52</v>
      </c>
      <c r="J45" s="226">
        <v>1488.19</v>
      </c>
      <c r="K45" s="226">
        <v>1988.21</v>
      </c>
      <c r="L45" s="226">
        <v>736.26</v>
      </c>
      <c r="M45" s="227">
        <v>2305.2600000000002</v>
      </c>
      <c r="N45" s="227">
        <v>13.71</v>
      </c>
    </row>
    <row r="46" spans="1:14" ht="13.5" customHeight="1">
      <c r="A46" s="11" t="s">
        <v>127</v>
      </c>
      <c r="B46" s="226">
        <v>77560.19</v>
      </c>
      <c r="C46" s="226">
        <v>29.76</v>
      </c>
      <c r="D46" s="226">
        <v>2416.91</v>
      </c>
      <c r="E46" s="226">
        <v>6130.04</v>
      </c>
      <c r="F46" s="226">
        <v>963.03</v>
      </c>
      <c r="G46" s="226">
        <v>1096.8499999999999</v>
      </c>
      <c r="H46" s="226">
        <v>11713.17</v>
      </c>
      <c r="I46" s="226">
        <v>5635.4</v>
      </c>
      <c r="J46" s="226">
        <v>7706.3</v>
      </c>
      <c r="K46" s="226">
        <v>14026.19</v>
      </c>
      <c r="L46" s="226">
        <v>14096.25</v>
      </c>
      <c r="M46" s="227">
        <v>13746.29</v>
      </c>
      <c r="N46" s="227"/>
    </row>
    <row r="47" spans="1:14" ht="13.5" customHeight="1">
      <c r="A47" s="11" t="s">
        <v>128</v>
      </c>
      <c r="B47" s="226">
        <v>630.01</v>
      </c>
      <c r="C47" s="226"/>
      <c r="D47" s="226"/>
      <c r="E47" s="226"/>
      <c r="F47" s="226"/>
      <c r="G47" s="226"/>
      <c r="H47" s="226">
        <v>85.73</v>
      </c>
      <c r="I47" s="226">
        <v>544.28</v>
      </c>
      <c r="J47" s="226"/>
      <c r="K47" s="226"/>
      <c r="L47" s="226"/>
      <c r="M47" s="227"/>
      <c r="N47" s="227"/>
    </row>
    <row r="48" spans="1:14" ht="13.5" customHeight="1">
      <c r="A48" s="11" t="s">
        <v>129</v>
      </c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7"/>
      <c r="N48" s="227"/>
    </row>
    <row r="49" spans="1:14" ht="13.5" customHeight="1">
      <c r="A49" s="11" t="s">
        <v>130</v>
      </c>
      <c r="B49" s="226">
        <v>154.5</v>
      </c>
      <c r="C49" s="226"/>
      <c r="D49" s="226"/>
      <c r="E49" s="226">
        <v>2.92</v>
      </c>
      <c r="F49" s="226"/>
      <c r="G49" s="226">
        <v>95</v>
      </c>
      <c r="H49" s="226"/>
      <c r="I49" s="226">
        <v>54.68</v>
      </c>
      <c r="J49" s="226"/>
      <c r="K49" s="226">
        <v>1.9</v>
      </c>
      <c r="L49" s="226"/>
      <c r="M49" s="227"/>
      <c r="N49" s="227"/>
    </row>
    <row r="50" spans="1:14" ht="13.5" customHeight="1">
      <c r="A50" s="13" t="s">
        <v>131</v>
      </c>
      <c r="B50" s="228">
        <v>13706.41</v>
      </c>
      <c r="C50" s="228">
        <v>82.39</v>
      </c>
      <c r="D50" s="228">
        <v>871.56</v>
      </c>
      <c r="E50" s="228">
        <v>3178.32</v>
      </c>
      <c r="F50" s="228">
        <v>66.28</v>
      </c>
      <c r="G50" s="228">
        <v>514.49</v>
      </c>
      <c r="H50" s="228">
        <v>580.51</v>
      </c>
      <c r="I50" s="228">
        <v>2028.71</v>
      </c>
      <c r="J50" s="228">
        <v>903.58</v>
      </c>
      <c r="K50" s="228">
        <v>1228.98</v>
      </c>
      <c r="L50" s="228">
        <v>465.41</v>
      </c>
      <c r="M50" s="229">
        <v>3395.56</v>
      </c>
      <c r="N50" s="229">
        <v>390.62</v>
      </c>
    </row>
  </sheetData>
  <mergeCells count="2">
    <mergeCell ref="A1:O1"/>
    <mergeCell ref="A2:N2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0"/>
  <sheetViews>
    <sheetView topLeftCell="A4" workbookViewId="0">
      <selection activeCell="B5" sqref="B5:D19"/>
    </sheetView>
  </sheetViews>
  <sheetFormatPr defaultColWidth="9" defaultRowHeight="14.25"/>
  <cols>
    <col min="1" max="1" width="10.5" style="85" customWidth="1"/>
    <col min="2" max="4" width="16.5" style="85" customWidth="1"/>
    <col min="5" max="16384" width="9" style="85"/>
  </cols>
  <sheetData>
    <row r="1" spans="1:5" ht="18.75">
      <c r="A1" s="184" t="s">
        <v>132</v>
      </c>
      <c r="B1" s="184"/>
      <c r="C1" s="184"/>
      <c r="D1" s="184"/>
    </row>
    <row r="2" spans="1:5" ht="18.75">
      <c r="A2" s="86"/>
      <c r="B2" s="86"/>
      <c r="C2" s="86"/>
      <c r="D2" s="87" t="s">
        <v>133</v>
      </c>
    </row>
    <row r="3" spans="1:5">
      <c r="A3" s="188" t="s">
        <v>134</v>
      </c>
      <c r="B3" s="190" t="s">
        <v>135</v>
      </c>
      <c r="C3" s="185"/>
      <c r="D3" s="186"/>
      <c r="E3" s="88"/>
    </row>
    <row r="4" spans="1:5" ht="33.75" customHeight="1">
      <c r="A4" s="189"/>
      <c r="B4" s="191"/>
      <c r="C4" s="93" t="s">
        <v>136</v>
      </c>
      <c r="D4" s="94" t="s">
        <v>137</v>
      </c>
      <c r="E4" s="88"/>
    </row>
    <row r="5" spans="1:5" ht="24.75" customHeight="1">
      <c r="A5" s="95">
        <v>2003</v>
      </c>
      <c r="B5" s="230">
        <v>39.6</v>
      </c>
      <c r="C5" s="230">
        <v>34</v>
      </c>
      <c r="D5" s="231">
        <v>5.6</v>
      </c>
      <c r="E5" s="182"/>
    </row>
    <row r="6" spans="1:5" ht="24.75" customHeight="1">
      <c r="A6" s="90">
        <v>2004</v>
      </c>
      <c r="B6" s="232">
        <v>22.63</v>
      </c>
      <c r="C6" s="232">
        <v>17.52</v>
      </c>
      <c r="D6" s="233">
        <v>5.1100000000000003</v>
      </c>
      <c r="E6" s="182"/>
    </row>
    <row r="7" spans="1:5" ht="24.75" customHeight="1">
      <c r="A7" s="90">
        <v>2005</v>
      </c>
      <c r="B7" s="232">
        <v>27.19</v>
      </c>
      <c r="C7" s="232">
        <v>22.65</v>
      </c>
      <c r="D7" s="233">
        <v>4.54</v>
      </c>
      <c r="E7" s="182"/>
    </row>
    <row r="8" spans="1:5" ht="24.75" customHeight="1">
      <c r="A8" s="90">
        <v>2006</v>
      </c>
      <c r="B8" s="232">
        <v>13.76</v>
      </c>
      <c r="C8" s="232">
        <v>9.3800000000000008</v>
      </c>
      <c r="D8" s="233">
        <v>4.38</v>
      </c>
      <c r="E8" s="182"/>
    </row>
    <row r="9" spans="1:5" ht="24.75" customHeight="1">
      <c r="A9" s="90">
        <v>2007</v>
      </c>
      <c r="B9" s="232">
        <v>50.59</v>
      </c>
      <c r="C9" s="232">
        <v>45.42</v>
      </c>
      <c r="D9" s="233">
        <v>5.17</v>
      </c>
      <c r="E9" s="182"/>
    </row>
    <row r="10" spans="1:5" ht="24.75" customHeight="1">
      <c r="A10" s="90">
        <v>2008</v>
      </c>
      <c r="B10" s="232">
        <v>38.43</v>
      </c>
      <c r="C10" s="232">
        <v>33.67</v>
      </c>
      <c r="D10" s="233">
        <v>4.76</v>
      </c>
      <c r="E10" s="182"/>
    </row>
    <row r="11" spans="1:5" ht="24.75" customHeight="1">
      <c r="A11" s="90">
        <v>2009</v>
      </c>
      <c r="B11" s="232">
        <v>27.06</v>
      </c>
      <c r="C11" s="232">
        <v>22.45</v>
      </c>
      <c r="D11" s="233">
        <v>4.6100000000000003</v>
      </c>
      <c r="E11" s="182"/>
    </row>
    <row r="12" spans="1:5" ht="24.75" customHeight="1">
      <c r="A12" s="90">
        <v>2010</v>
      </c>
      <c r="B12" s="232">
        <v>35.200000000000003</v>
      </c>
      <c r="C12" s="232">
        <v>30.67</v>
      </c>
      <c r="D12" s="233">
        <v>4.53</v>
      </c>
      <c r="E12" s="182"/>
    </row>
    <row r="13" spans="1:5" ht="24.75" customHeight="1">
      <c r="A13" s="90">
        <v>2011</v>
      </c>
      <c r="B13" s="232">
        <v>36.15</v>
      </c>
      <c r="C13" s="232">
        <v>31.68</v>
      </c>
      <c r="D13" s="233">
        <v>4.47</v>
      </c>
      <c r="E13" s="182"/>
    </row>
    <row r="14" spans="1:5" ht="24.75" customHeight="1">
      <c r="A14" s="90">
        <v>2012</v>
      </c>
      <c r="B14" s="232">
        <v>28.93</v>
      </c>
      <c r="C14" s="232">
        <v>21.01</v>
      </c>
      <c r="D14" s="233">
        <v>7.92</v>
      </c>
      <c r="E14" s="182"/>
    </row>
    <row r="15" spans="1:5" ht="24.75" customHeight="1">
      <c r="A15" s="90" t="s">
        <v>138</v>
      </c>
      <c r="B15" s="232">
        <v>38.340000000000003</v>
      </c>
      <c r="C15" s="232">
        <v>29.98</v>
      </c>
      <c r="D15" s="233">
        <v>8.36</v>
      </c>
      <c r="E15" s="183"/>
    </row>
    <row r="16" spans="1:5" ht="24.75" customHeight="1">
      <c r="A16" s="90" t="s">
        <v>139</v>
      </c>
      <c r="B16" s="232">
        <v>23.19</v>
      </c>
      <c r="C16" s="232">
        <v>16.89</v>
      </c>
      <c r="D16" s="233">
        <v>6.3</v>
      </c>
      <c r="E16" s="183"/>
    </row>
    <row r="17" spans="1:5" ht="24.75" customHeight="1">
      <c r="A17" s="90" t="s">
        <v>140</v>
      </c>
      <c r="B17" s="232">
        <v>21.79</v>
      </c>
      <c r="C17" s="232">
        <v>15.5</v>
      </c>
      <c r="D17" s="233">
        <f>B17-C17</f>
        <v>6.29</v>
      </c>
      <c r="E17" s="89"/>
    </row>
    <row r="18" spans="1:5" ht="24.75" customHeight="1">
      <c r="A18" s="90" t="s">
        <v>141</v>
      </c>
      <c r="B18" s="232">
        <v>8.5399999999999991</v>
      </c>
      <c r="C18" s="232">
        <v>2.02</v>
      </c>
      <c r="D18" s="233">
        <f>B18-C18</f>
        <v>6.52</v>
      </c>
      <c r="E18" s="89"/>
    </row>
    <row r="19" spans="1:5" ht="24.75" customHeight="1">
      <c r="A19" s="91" t="s">
        <v>142</v>
      </c>
      <c r="B19" s="234">
        <v>28.34</v>
      </c>
      <c r="C19" s="234">
        <v>22.29</v>
      </c>
      <c r="D19" s="235">
        <v>6.05</v>
      </c>
      <c r="E19" s="89"/>
    </row>
    <row r="20" spans="1:5" ht="21" customHeight="1">
      <c r="A20" s="187" t="s">
        <v>143</v>
      </c>
      <c r="B20" s="187"/>
      <c r="C20" s="187"/>
      <c r="D20" s="187"/>
    </row>
  </sheetData>
  <mergeCells count="7">
    <mergeCell ref="E5:E13"/>
    <mergeCell ref="E14:E16"/>
    <mergeCell ref="A1:D1"/>
    <mergeCell ref="C3:D3"/>
    <mergeCell ref="A20:D20"/>
    <mergeCell ref="A3:A4"/>
    <mergeCell ref="B3:B4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N18" sqref="N18"/>
    </sheetView>
  </sheetViews>
  <sheetFormatPr defaultColWidth="9" defaultRowHeight="18" customHeight="1"/>
  <cols>
    <col min="1" max="1" width="6.875" style="85" customWidth="1"/>
    <col min="2" max="2" width="9.25" style="85" customWidth="1"/>
    <col min="3" max="5" width="7" style="85" customWidth="1"/>
    <col min="6" max="6" width="9.125" style="85" customWidth="1"/>
    <col min="7" max="10" width="7.75" style="85" customWidth="1"/>
    <col min="11" max="16384" width="9" style="85"/>
  </cols>
  <sheetData>
    <row r="1" spans="1:12" ht="26.25" customHeight="1">
      <c r="A1" s="192" t="s">
        <v>144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2" ht="26.25" customHeight="1">
      <c r="A2" s="96"/>
      <c r="B2" s="96"/>
      <c r="C2" s="96"/>
      <c r="D2" s="96"/>
      <c r="E2" s="96"/>
      <c r="F2" s="96"/>
      <c r="G2" s="96"/>
      <c r="H2" s="96"/>
      <c r="I2" s="194" t="s">
        <v>133</v>
      </c>
      <c r="J2" s="194"/>
    </row>
    <row r="3" spans="1:12" ht="23.25" customHeight="1">
      <c r="A3" s="198" t="s">
        <v>145</v>
      </c>
      <c r="B3" s="199" t="s">
        <v>146</v>
      </c>
      <c r="C3" s="195"/>
      <c r="D3" s="195"/>
      <c r="E3" s="196"/>
      <c r="F3" s="200" t="s">
        <v>147</v>
      </c>
      <c r="G3" s="195"/>
      <c r="H3" s="195"/>
      <c r="I3" s="195"/>
      <c r="J3" s="197"/>
      <c r="K3" s="97"/>
      <c r="L3" s="98"/>
    </row>
    <row r="4" spans="1:12" ht="23.25" customHeight="1">
      <c r="A4" s="198"/>
      <c r="B4" s="198"/>
      <c r="C4" s="92" t="s">
        <v>148</v>
      </c>
      <c r="D4" s="92" t="s">
        <v>149</v>
      </c>
      <c r="E4" s="92" t="s">
        <v>150</v>
      </c>
      <c r="F4" s="198"/>
      <c r="G4" s="92" t="s">
        <v>151</v>
      </c>
      <c r="H4" s="92" t="s">
        <v>152</v>
      </c>
      <c r="I4" s="99" t="s">
        <v>153</v>
      </c>
      <c r="J4" s="100" t="s">
        <v>154</v>
      </c>
      <c r="K4" s="98"/>
      <c r="L4" s="98"/>
    </row>
    <row r="5" spans="1:12" ht="23.25" customHeight="1">
      <c r="A5" s="90">
        <v>2000</v>
      </c>
      <c r="B5" s="238">
        <v>10.7499</v>
      </c>
      <c r="C5" s="232">
        <v>2.8100999999999998</v>
      </c>
      <c r="D5" s="232">
        <v>7.5053000000000001</v>
      </c>
      <c r="E5" s="232">
        <v>0.4345</v>
      </c>
      <c r="F5" s="232">
        <v>10.7499</v>
      </c>
      <c r="G5" s="232">
        <v>6.8380000000000001</v>
      </c>
      <c r="H5" s="232">
        <v>2.3643000000000001</v>
      </c>
      <c r="I5" s="239">
        <v>1.5476000000000001</v>
      </c>
      <c r="J5" s="233"/>
      <c r="K5" s="98"/>
      <c r="L5" s="98"/>
    </row>
    <row r="6" spans="1:12" ht="23.25" customHeight="1">
      <c r="A6" s="90">
        <v>2001</v>
      </c>
      <c r="B6" s="238">
        <v>11.3909</v>
      </c>
      <c r="C6" s="232">
        <v>3.0642999999999998</v>
      </c>
      <c r="D6" s="232">
        <v>7.6928000000000001</v>
      </c>
      <c r="E6" s="232">
        <v>0.63380000000000003</v>
      </c>
      <c r="F6" s="232">
        <v>11.3909</v>
      </c>
      <c r="G6" s="232">
        <v>7.5568</v>
      </c>
      <c r="H6" s="232">
        <v>2.1494</v>
      </c>
      <c r="I6" s="239">
        <v>1.6847000000000001</v>
      </c>
      <c r="J6" s="233"/>
      <c r="K6" s="98"/>
      <c r="L6" s="98"/>
    </row>
    <row r="7" spans="1:12" ht="23.25" customHeight="1">
      <c r="A7" s="90">
        <v>2002</v>
      </c>
      <c r="B7" s="238">
        <v>10.08</v>
      </c>
      <c r="C7" s="232">
        <v>3.9420999999999999</v>
      </c>
      <c r="D7" s="232">
        <v>6.0848000000000004</v>
      </c>
      <c r="E7" s="232">
        <v>0.05</v>
      </c>
      <c r="F7" s="232">
        <v>10.075699999999999</v>
      </c>
      <c r="G7" s="232">
        <v>7.5434000000000001</v>
      </c>
      <c r="H7" s="232">
        <v>1.1726000000000001</v>
      </c>
      <c r="I7" s="239">
        <v>1.3596999999999999</v>
      </c>
      <c r="J7" s="233"/>
      <c r="K7" s="98"/>
      <c r="L7" s="98"/>
    </row>
    <row r="8" spans="1:12" ht="23.25" customHeight="1">
      <c r="A8" s="90">
        <v>2003</v>
      </c>
      <c r="B8" s="238">
        <v>9.2472999999999992</v>
      </c>
      <c r="C8" s="232">
        <v>3.9285999999999999</v>
      </c>
      <c r="D8" s="232">
        <v>4.9335000000000004</v>
      </c>
      <c r="E8" s="232">
        <v>0.38519999999999999</v>
      </c>
      <c r="F8" s="232">
        <v>9.2472999999999992</v>
      </c>
      <c r="G8" s="232">
        <v>6.2889999999999997</v>
      </c>
      <c r="H8" s="232">
        <v>1.472</v>
      </c>
      <c r="I8" s="239">
        <v>1.4448000000000001</v>
      </c>
      <c r="J8" s="233">
        <v>4.1500000000000002E-2</v>
      </c>
      <c r="K8" s="98"/>
      <c r="L8" s="98"/>
    </row>
    <row r="9" spans="1:12" ht="23.25" customHeight="1">
      <c r="A9" s="90">
        <v>2004</v>
      </c>
      <c r="B9" s="238">
        <v>9.2146000000000008</v>
      </c>
      <c r="C9" s="232">
        <v>3.8043</v>
      </c>
      <c r="D9" s="232">
        <v>5.4002999999999997</v>
      </c>
      <c r="E9" s="232">
        <v>0.01</v>
      </c>
      <c r="F9" s="232">
        <v>9.2146000000000008</v>
      </c>
      <c r="G9" s="232">
        <v>6.4737</v>
      </c>
      <c r="H9" s="232">
        <v>1.2824</v>
      </c>
      <c r="I9" s="239">
        <v>1.405</v>
      </c>
      <c r="J9" s="233">
        <v>5.3499999999999999E-2</v>
      </c>
      <c r="K9" s="98"/>
      <c r="L9" s="98"/>
    </row>
    <row r="10" spans="1:12" ht="23.25" customHeight="1">
      <c r="A10" s="90">
        <v>2005</v>
      </c>
      <c r="B10" s="238">
        <v>8.7359000000000009</v>
      </c>
      <c r="C10" s="232">
        <v>3.5796999999999999</v>
      </c>
      <c r="D10" s="232">
        <v>5.1093999999999999</v>
      </c>
      <c r="E10" s="232">
        <v>4.6800000000000001E-2</v>
      </c>
      <c r="F10" s="232">
        <v>8.7359000000000009</v>
      </c>
      <c r="G10" s="232">
        <v>6.0274999999999999</v>
      </c>
      <c r="H10" s="232">
        <v>1.0175000000000001</v>
      </c>
      <c r="I10" s="239">
        <v>1.6379999999999999</v>
      </c>
      <c r="J10" s="233">
        <v>5.2900000000000003E-2</v>
      </c>
      <c r="K10" s="98"/>
      <c r="L10" s="98"/>
    </row>
    <row r="11" spans="1:12" ht="23.25" customHeight="1">
      <c r="A11" s="90">
        <v>2006</v>
      </c>
      <c r="B11" s="238">
        <v>9.0446000000000009</v>
      </c>
      <c r="C11" s="232">
        <v>3.9039000000000001</v>
      </c>
      <c r="D11" s="232">
        <v>5.1237000000000004</v>
      </c>
      <c r="E11" s="232">
        <v>1.7000000000000001E-2</v>
      </c>
      <c r="F11" s="232">
        <v>9.0446000000000009</v>
      </c>
      <c r="G11" s="232">
        <v>6.0824999999999996</v>
      </c>
      <c r="H11" s="232">
        <v>1.2334000000000001</v>
      </c>
      <c r="I11" s="239">
        <v>1.6709000000000001</v>
      </c>
      <c r="J11" s="233">
        <v>5.7799999999999997E-2</v>
      </c>
      <c r="K11" s="98"/>
      <c r="L11" s="98"/>
    </row>
    <row r="12" spans="1:12" ht="23.25" customHeight="1">
      <c r="A12" s="90">
        <v>2007</v>
      </c>
      <c r="B12" s="238">
        <v>9.1527999999999992</v>
      </c>
      <c r="C12" s="232">
        <v>4.4584999999999999</v>
      </c>
      <c r="D12" s="232">
        <v>4.6734999999999998</v>
      </c>
      <c r="E12" s="232">
        <v>2.0799999999999999E-2</v>
      </c>
      <c r="F12" s="232">
        <v>9.1527999999999992</v>
      </c>
      <c r="G12" s="232">
        <v>6.2119</v>
      </c>
      <c r="H12" s="232">
        <v>1.1801999999999999</v>
      </c>
      <c r="I12" s="239">
        <v>1.6855</v>
      </c>
      <c r="J12" s="233">
        <v>7.5200000000000003E-2</v>
      </c>
      <c r="K12" s="98"/>
      <c r="L12" s="98"/>
    </row>
    <row r="13" spans="1:12" ht="23.25" customHeight="1">
      <c r="A13" s="90">
        <v>2008</v>
      </c>
      <c r="B13" s="238">
        <v>8.5427</v>
      </c>
      <c r="C13" s="232">
        <v>3.9550000000000001</v>
      </c>
      <c r="D13" s="232">
        <v>4.5743999999999998</v>
      </c>
      <c r="E13" s="232">
        <v>1.3299999999999999E-2</v>
      </c>
      <c r="F13" s="232">
        <v>8.5427</v>
      </c>
      <c r="G13" s="232">
        <v>5.4551999999999996</v>
      </c>
      <c r="H13" s="232">
        <v>1.1912</v>
      </c>
      <c r="I13" s="239">
        <v>1.8169</v>
      </c>
      <c r="J13" s="233">
        <v>7.9399999999999998E-2</v>
      </c>
      <c r="K13" s="98"/>
      <c r="L13" s="98"/>
    </row>
    <row r="14" spans="1:12" ht="23.25" customHeight="1">
      <c r="A14" s="90">
        <v>2009</v>
      </c>
      <c r="B14" s="238">
        <v>8.5357000000000003</v>
      </c>
      <c r="C14" s="232">
        <v>4.3449</v>
      </c>
      <c r="D14" s="232">
        <v>4.1733000000000002</v>
      </c>
      <c r="E14" s="232">
        <v>1.7500000000000002E-2</v>
      </c>
      <c r="F14" s="232">
        <v>8.5357000000000003</v>
      </c>
      <c r="G14" s="232">
        <v>5.5298999999999996</v>
      </c>
      <c r="H14" s="232">
        <v>1.0692999999999999</v>
      </c>
      <c r="I14" s="239">
        <v>1.8522000000000001</v>
      </c>
      <c r="J14" s="233">
        <v>8.43E-2</v>
      </c>
      <c r="K14" s="98"/>
      <c r="L14" s="98"/>
    </row>
    <row r="15" spans="1:12" ht="23.25" customHeight="1">
      <c r="A15" s="90">
        <v>2010</v>
      </c>
      <c r="B15" s="238">
        <v>8.5776000000000003</v>
      </c>
      <c r="C15" s="232">
        <v>4.7191999999999998</v>
      </c>
      <c r="D15" s="232">
        <v>3.8460000000000001</v>
      </c>
      <c r="E15" s="232">
        <v>1.24E-2</v>
      </c>
      <c r="F15" s="232">
        <v>8.5776000000000003</v>
      </c>
      <c r="G15" s="232">
        <v>5.4764999999999997</v>
      </c>
      <c r="H15" s="232">
        <v>1.1607000000000001</v>
      </c>
      <c r="I15" s="239">
        <v>1.8591</v>
      </c>
      <c r="J15" s="233">
        <v>8.1299999999999997E-2</v>
      </c>
      <c r="K15" s="98"/>
      <c r="L15" s="98"/>
    </row>
    <row r="16" spans="1:12" ht="23.25" customHeight="1">
      <c r="A16" s="90">
        <v>2011</v>
      </c>
      <c r="B16" s="238">
        <v>9.7858999999999998</v>
      </c>
      <c r="C16" s="232">
        <v>5.8658000000000001</v>
      </c>
      <c r="D16" s="232">
        <v>3.8929</v>
      </c>
      <c r="E16" s="232">
        <v>2.7199999999999998E-2</v>
      </c>
      <c r="F16" s="232">
        <v>9.7858999999999998</v>
      </c>
      <c r="G16" s="232">
        <v>6.2580999999999998</v>
      </c>
      <c r="H16" s="232">
        <v>1.2170000000000001</v>
      </c>
      <c r="I16" s="239">
        <v>2.1799200000000001</v>
      </c>
      <c r="J16" s="233">
        <v>0.13088</v>
      </c>
      <c r="K16" s="98"/>
      <c r="L16" s="98"/>
    </row>
    <row r="17" spans="1:12" ht="23.25" customHeight="1">
      <c r="A17" s="90">
        <v>2012</v>
      </c>
      <c r="B17" s="238">
        <v>9.5486000000000004</v>
      </c>
      <c r="C17" s="232">
        <v>5.4115000000000002</v>
      </c>
      <c r="D17" s="232">
        <v>4.1177000000000001</v>
      </c>
      <c r="E17" s="232">
        <v>1.9400000000000001E-2</v>
      </c>
      <c r="F17" s="232">
        <v>9.5486000000000004</v>
      </c>
      <c r="G17" s="232">
        <v>6.2183000000000002</v>
      </c>
      <c r="H17" s="232">
        <v>1.2190000000000001</v>
      </c>
      <c r="I17" s="239">
        <v>2.0116999999999998</v>
      </c>
      <c r="J17" s="233">
        <v>9.9599999999999994E-2</v>
      </c>
      <c r="K17" s="98"/>
      <c r="L17" s="98"/>
    </row>
    <row r="18" spans="1:12" ht="23.25" customHeight="1">
      <c r="A18" s="90" t="s">
        <v>138</v>
      </c>
      <c r="B18" s="238">
        <v>9.7184000000000008</v>
      </c>
      <c r="C18" s="232">
        <v>5.5094000000000003</v>
      </c>
      <c r="D18" s="232">
        <v>4.1749000000000001</v>
      </c>
      <c r="E18" s="232">
        <v>3.4099999999999998E-2</v>
      </c>
      <c r="F18" s="232">
        <v>9.7184000000000008</v>
      </c>
      <c r="G18" s="232">
        <v>6.3917000000000002</v>
      </c>
      <c r="H18" s="232">
        <v>1.2257</v>
      </c>
      <c r="I18" s="239">
        <v>2.0003000000000002</v>
      </c>
      <c r="J18" s="233">
        <v>0.1007</v>
      </c>
      <c r="K18" s="98"/>
      <c r="L18" s="98"/>
    </row>
    <row r="19" spans="1:12" ht="23.25" customHeight="1">
      <c r="A19" s="90" t="s">
        <v>139</v>
      </c>
      <c r="B19" s="240">
        <v>8.4031000000000002</v>
      </c>
      <c r="C19" s="241">
        <v>4.7561</v>
      </c>
      <c r="D19" s="241">
        <v>3.6469999999999998</v>
      </c>
      <c r="E19" s="241"/>
      <c r="F19" s="241">
        <v>8.4031000000000002</v>
      </c>
      <c r="G19" s="241">
        <v>5.5610999999999997</v>
      </c>
      <c r="H19" s="241">
        <v>1.117</v>
      </c>
      <c r="I19" s="241">
        <v>1.7250000000000001</v>
      </c>
      <c r="J19" s="242"/>
      <c r="K19" s="98"/>
      <c r="L19" s="98"/>
    </row>
    <row r="20" spans="1:12" ht="23.25" customHeight="1">
      <c r="A20" s="90" t="s">
        <v>140</v>
      </c>
      <c r="B20" s="232">
        <v>8.69</v>
      </c>
      <c r="C20" s="232">
        <v>4.68</v>
      </c>
      <c r="D20" s="232">
        <v>4.01</v>
      </c>
      <c r="E20" s="232"/>
      <c r="F20" s="232">
        <v>8.69</v>
      </c>
      <c r="G20" s="232">
        <v>5.67</v>
      </c>
      <c r="H20" s="232">
        <v>1.28</v>
      </c>
      <c r="I20" s="232">
        <v>1.74</v>
      </c>
      <c r="J20" s="233"/>
      <c r="K20" s="98"/>
      <c r="L20" s="98"/>
    </row>
    <row r="21" spans="1:12" ht="18" customHeight="1">
      <c r="A21" s="102">
        <v>2016</v>
      </c>
      <c r="B21" s="236">
        <v>8.42</v>
      </c>
      <c r="C21" s="236">
        <v>4.2699999999999996</v>
      </c>
      <c r="D21" s="236">
        <v>4.12</v>
      </c>
      <c r="E21" s="236">
        <v>0.03</v>
      </c>
      <c r="F21" s="236">
        <v>8.42</v>
      </c>
      <c r="G21" s="236">
        <v>5.25</v>
      </c>
      <c r="H21" s="236">
        <v>1.31</v>
      </c>
      <c r="I21" s="236">
        <v>1.85</v>
      </c>
      <c r="J21" s="237">
        <v>0.01</v>
      </c>
    </row>
    <row r="22" spans="1:12" s="101" customFormat="1" ht="23.25" customHeight="1">
      <c r="A22" s="91">
        <v>2017</v>
      </c>
      <c r="B22" s="234">
        <v>8.73</v>
      </c>
      <c r="C22" s="234">
        <v>4.8061999999999996</v>
      </c>
      <c r="D22" s="234">
        <v>3.8896999999999999</v>
      </c>
      <c r="E22" s="234">
        <v>3.5999999999999997E-2</v>
      </c>
      <c r="F22" s="234">
        <v>8.73</v>
      </c>
      <c r="G22" s="234">
        <v>5.42</v>
      </c>
      <c r="H22" s="234">
        <v>1.33</v>
      </c>
      <c r="I22" s="234">
        <v>1.97</v>
      </c>
      <c r="J22" s="235">
        <v>0.01</v>
      </c>
      <c r="K22" s="97"/>
      <c r="L22" s="97"/>
    </row>
  </sheetData>
  <mergeCells count="7">
    <mergeCell ref="A1:J1"/>
    <mergeCell ref="I2:J2"/>
    <mergeCell ref="C3:E3"/>
    <mergeCell ref="G3:J3"/>
    <mergeCell ref="A3:A4"/>
    <mergeCell ref="B3:B4"/>
    <mergeCell ref="F3:F4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N11" sqref="N11"/>
    </sheetView>
  </sheetViews>
  <sheetFormatPr defaultColWidth="9" defaultRowHeight="23.25" customHeight="1"/>
  <cols>
    <col min="1" max="1" width="9" style="104" customWidth="1"/>
    <col min="2" max="16384" width="9" style="104"/>
  </cols>
  <sheetData>
    <row r="1" spans="1:15" ht="23.25" customHeight="1">
      <c r="A1" s="193" t="s">
        <v>155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5" ht="23.25" customHeight="1">
      <c r="A2" s="96"/>
      <c r="B2" s="96"/>
      <c r="C2" s="96"/>
      <c r="D2" s="96"/>
      <c r="E2" s="96"/>
      <c r="F2" s="96"/>
      <c r="G2" s="96"/>
      <c r="H2" s="96"/>
      <c r="I2" s="201" t="s">
        <v>133</v>
      </c>
      <c r="J2" s="201"/>
    </row>
    <row r="3" spans="1:15" ht="23.25" customHeight="1">
      <c r="A3" s="198" t="s">
        <v>1</v>
      </c>
      <c r="B3" s="199" t="s">
        <v>146</v>
      </c>
      <c r="C3" s="195"/>
      <c r="D3" s="195"/>
      <c r="E3" s="196"/>
      <c r="F3" s="200" t="s">
        <v>147</v>
      </c>
      <c r="G3" s="195"/>
      <c r="H3" s="195"/>
      <c r="I3" s="195"/>
      <c r="J3" s="197"/>
    </row>
    <row r="4" spans="1:15" ht="23.25" customHeight="1">
      <c r="A4" s="198"/>
      <c r="B4" s="198"/>
      <c r="C4" s="92" t="s">
        <v>148</v>
      </c>
      <c r="D4" s="92" t="s">
        <v>149</v>
      </c>
      <c r="E4" s="92" t="s">
        <v>150</v>
      </c>
      <c r="F4" s="198"/>
      <c r="G4" s="92" t="s">
        <v>151</v>
      </c>
      <c r="H4" s="92" t="s">
        <v>152</v>
      </c>
      <c r="I4" s="99" t="s">
        <v>153</v>
      </c>
      <c r="J4" s="100" t="s">
        <v>154</v>
      </c>
    </row>
    <row r="5" spans="1:15" ht="23.25" customHeight="1">
      <c r="A5" s="243" t="s">
        <v>156</v>
      </c>
      <c r="B5" s="230">
        <f>SUM(B6:B19)</f>
        <v>8.7318999999999996</v>
      </c>
      <c r="C5" s="230">
        <f t="shared" ref="C5:F5" si="0">SUM(C6:C19)</f>
        <v>4.8061999999999996</v>
      </c>
      <c r="D5" s="230">
        <f t="shared" si="0"/>
        <v>3.8896999999999999</v>
      </c>
      <c r="E5" s="230">
        <f t="shared" si="0"/>
        <v>3.5999999999999997E-2</v>
      </c>
      <c r="F5" s="230">
        <f t="shared" si="0"/>
        <v>8.7318999999999996</v>
      </c>
      <c r="G5" s="230">
        <f t="shared" ref="G5:J5" si="1">SUM(G6:G19)</f>
        <v>5.4207000000000001</v>
      </c>
      <c r="H5" s="230">
        <f t="shared" si="1"/>
        <v>1.3331999999999999</v>
      </c>
      <c r="I5" s="230">
        <f t="shared" si="1"/>
        <v>1.9673</v>
      </c>
      <c r="J5" s="233">
        <f t="shared" si="1"/>
        <v>1.0699999999999999E-2</v>
      </c>
      <c r="M5" s="105"/>
      <c r="N5" s="105"/>
      <c r="O5" s="105"/>
    </row>
    <row r="6" spans="1:15" ht="23.25" customHeight="1">
      <c r="A6" s="244" t="s">
        <v>157</v>
      </c>
      <c r="B6" s="232">
        <f>C6+D6+E6</f>
        <v>0.50429999999999997</v>
      </c>
      <c r="C6" s="232">
        <v>0.45429999999999998</v>
      </c>
      <c r="D6" s="232">
        <v>4.6199999999999998E-2</v>
      </c>
      <c r="E6" s="232">
        <v>3.8E-3</v>
      </c>
      <c r="F6" s="232">
        <f>G6+H6+I6+J6</f>
        <v>0.50429999999999997</v>
      </c>
      <c r="G6" s="232">
        <v>3.9899999999999998E-2</v>
      </c>
      <c r="H6" s="232">
        <v>9.8100000000000007E-2</v>
      </c>
      <c r="I6" s="232">
        <v>0.36630000000000001</v>
      </c>
      <c r="J6" s="233"/>
      <c r="M6" s="105"/>
      <c r="N6" s="105"/>
      <c r="O6" s="105"/>
    </row>
    <row r="7" spans="1:15" ht="23.25" customHeight="1">
      <c r="A7" s="245" t="s">
        <v>158</v>
      </c>
      <c r="B7" s="232">
        <f t="shared" ref="B7:B19" si="2">C7+D7+E7</f>
        <v>0.39529999999999998</v>
      </c>
      <c r="C7" s="232">
        <v>0.16830000000000001</v>
      </c>
      <c r="D7" s="232">
        <v>0.22700000000000001</v>
      </c>
      <c r="E7" s="232"/>
      <c r="F7" s="232">
        <f t="shared" ref="F7:F19" si="3">G7+H7+I7+J7</f>
        <v>0.39529999999999998</v>
      </c>
      <c r="G7" s="232">
        <v>0.3085</v>
      </c>
      <c r="H7" s="232">
        <v>2.58E-2</v>
      </c>
      <c r="I7" s="232">
        <v>5.9400000000000001E-2</v>
      </c>
      <c r="J7" s="233">
        <v>1.6000000000000001E-3</v>
      </c>
      <c r="M7" s="105"/>
      <c r="N7" s="105"/>
      <c r="O7" s="105"/>
    </row>
    <row r="8" spans="1:15" ht="23.25" customHeight="1">
      <c r="A8" s="245" t="s">
        <v>159</v>
      </c>
      <c r="B8" s="232">
        <f t="shared" si="2"/>
        <v>0.74119999999999997</v>
      </c>
      <c r="C8" s="232">
        <v>0.37530000000000002</v>
      </c>
      <c r="D8" s="232">
        <v>0.3659</v>
      </c>
      <c r="E8" s="232"/>
      <c r="F8" s="232">
        <f t="shared" si="3"/>
        <v>0.74119999999999997</v>
      </c>
      <c r="G8" s="232">
        <v>0.53039999999999998</v>
      </c>
      <c r="H8" s="232">
        <v>9.3799999999999994E-2</v>
      </c>
      <c r="I8" s="232">
        <v>0.11700000000000001</v>
      </c>
      <c r="J8" s="233"/>
      <c r="M8" s="105"/>
      <c r="N8" s="105"/>
      <c r="O8" s="105"/>
    </row>
    <row r="9" spans="1:15" ht="23.25" customHeight="1">
      <c r="A9" s="245" t="s">
        <v>160</v>
      </c>
      <c r="B9" s="232">
        <f t="shared" si="2"/>
        <v>0.17860000000000001</v>
      </c>
      <c r="C9" s="232">
        <v>0.1162</v>
      </c>
      <c r="D9" s="232">
        <v>6.2399999999999997E-2</v>
      </c>
      <c r="E9" s="232"/>
      <c r="F9" s="232">
        <f t="shared" si="3"/>
        <v>0.17860000000000001</v>
      </c>
      <c r="G9" s="232">
        <v>5.5300000000000002E-2</v>
      </c>
      <c r="H9" s="232">
        <v>7.3099999999999998E-2</v>
      </c>
      <c r="I9" s="232">
        <v>4.8599999999999997E-2</v>
      </c>
      <c r="J9" s="233">
        <v>1.6000000000000001E-3</v>
      </c>
      <c r="M9" s="105"/>
      <c r="N9" s="105"/>
      <c r="O9" s="105"/>
    </row>
    <row r="10" spans="1:15" ht="23.25" customHeight="1">
      <c r="A10" s="245" t="s">
        <v>161</v>
      </c>
      <c r="B10" s="232">
        <f t="shared" si="2"/>
        <v>0.62629999999999997</v>
      </c>
      <c r="C10" s="232">
        <v>0.5091</v>
      </c>
      <c r="D10" s="232">
        <v>0.1172</v>
      </c>
      <c r="E10" s="232"/>
      <c r="F10" s="232">
        <f t="shared" si="3"/>
        <v>0.62629999999999997</v>
      </c>
      <c r="G10" s="232">
        <v>0.16209999999999999</v>
      </c>
      <c r="H10" s="232">
        <v>0.29459999999999997</v>
      </c>
      <c r="I10" s="232">
        <v>0.1696</v>
      </c>
      <c r="J10" s="233"/>
      <c r="M10" s="105"/>
      <c r="N10" s="105"/>
      <c r="O10" s="105"/>
    </row>
    <row r="11" spans="1:15" ht="23.25" customHeight="1">
      <c r="A11" s="245" t="s">
        <v>162</v>
      </c>
      <c r="B11" s="232">
        <f t="shared" si="2"/>
        <v>4.6100000000000002E-2</v>
      </c>
      <c r="C11" s="232">
        <v>4.36E-2</v>
      </c>
      <c r="D11" s="232">
        <v>2.5000000000000001E-3</v>
      </c>
      <c r="E11" s="232"/>
      <c r="F11" s="232">
        <f t="shared" si="3"/>
        <v>4.6100000000000002E-2</v>
      </c>
      <c r="G11" s="232">
        <v>5.0000000000000001E-4</v>
      </c>
      <c r="H11" s="232">
        <v>1.78E-2</v>
      </c>
      <c r="I11" s="232">
        <v>2.7799999999999998E-2</v>
      </c>
      <c r="J11" s="233"/>
      <c r="M11" s="105"/>
      <c r="N11" s="105"/>
      <c r="O11" s="105"/>
    </row>
    <row r="12" spans="1:15" ht="23.25" customHeight="1">
      <c r="A12" s="245" t="s">
        <v>163</v>
      </c>
      <c r="B12" s="232">
        <f t="shared" si="2"/>
        <v>1.0305</v>
      </c>
      <c r="C12" s="232">
        <v>0.56889999999999996</v>
      </c>
      <c r="D12" s="232">
        <v>0.46160000000000001</v>
      </c>
      <c r="E12" s="232"/>
      <c r="F12" s="232">
        <f t="shared" si="3"/>
        <v>1.0305</v>
      </c>
      <c r="G12" s="232">
        <v>0.60340000000000005</v>
      </c>
      <c r="H12" s="232">
        <v>0.23699999999999999</v>
      </c>
      <c r="I12" s="232">
        <v>0.19009999999999999</v>
      </c>
      <c r="J12" s="233"/>
      <c r="M12" s="105"/>
      <c r="N12" s="105"/>
      <c r="O12" s="105"/>
    </row>
    <row r="13" spans="1:15" ht="23.25" customHeight="1">
      <c r="A13" s="245" t="s">
        <v>164</v>
      </c>
      <c r="B13" s="232">
        <f t="shared" si="2"/>
        <v>1.0720000000000001</v>
      </c>
      <c r="C13" s="232">
        <v>0.58289999999999997</v>
      </c>
      <c r="D13" s="232">
        <v>0.48909999999999998</v>
      </c>
      <c r="E13" s="232"/>
      <c r="F13" s="232">
        <f t="shared" si="3"/>
        <v>1.0720000000000001</v>
      </c>
      <c r="G13" s="232">
        <v>0.749</v>
      </c>
      <c r="H13" s="232">
        <v>9.2600000000000002E-2</v>
      </c>
      <c r="I13" s="232">
        <v>0.23039999999999999</v>
      </c>
      <c r="J13" s="233"/>
      <c r="M13" s="105"/>
      <c r="N13" s="105"/>
      <c r="O13" s="105"/>
    </row>
    <row r="14" spans="1:15" ht="23.25" customHeight="1">
      <c r="A14" s="245" t="s">
        <v>165</v>
      </c>
      <c r="B14" s="232">
        <f t="shared" si="2"/>
        <v>1.0046999999999999</v>
      </c>
      <c r="C14" s="232">
        <v>0.3453</v>
      </c>
      <c r="D14" s="232">
        <v>0.62929999999999997</v>
      </c>
      <c r="E14" s="232">
        <v>3.0099999999999998E-2</v>
      </c>
      <c r="F14" s="232">
        <f t="shared" si="3"/>
        <v>1.0046999999999999</v>
      </c>
      <c r="G14" s="232">
        <v>0.63549999999999995</v>
      </c>
      <c r="H14" s="232">
        <v>0.15559999999999999</v>
      </c>
      <c r="I14" s="232">
        <v>0.21360000000000001</v>
      </c>
      <c r="J14" s="233"/>
      <c r="M14" s="105"/>
      <c r="N14" s="105"/>
      <c r="O14" s="105"/>
    </row>
    <row r="15" spans="1:15" ht="23.25" customHeight="1">
      <c r="A15" s="245" t="s">
        <v>166</v>
      </c>
      <c r="B15" s="232">
        <f t="shared" si="2"/>
        <v>0.62229999999999996</v>
      </c>
      <c r="C15" s="232">
        <v>0.29899999999999999</v>
      </c>
      <c r="D15" s="232">
        <v>0.32329999999999998</v>
      </c>
      <c r="E15" s="232"/>
      <c r="F15" s="232">
        <f t="shared" si="3"/>
        <v>0.62229999999999996</v>
      </c>
      <c r="G15" s="232">
        <v>0.41299999999999998</v>
      </c>
      <c r="H15" s="232">
        <v>7.3300000000000004E-2</v>
      </c>
      <c r="I15" s="232">
        <v>0.13300000000000001</v>
      </c>
      <c r="J15" s="233">
        <v>3.0000000000000001E-3</v>
      </c>
      <c r="M15" s="105"/>
      <c r="N15" s="105"/>
      <c r="O15" s="105"/>
    </row>
    <row r="16" spans="1:15" ht="23.25" customHeight="1">
      <c r="A16" s="245" t="s">
        <v>167</v>
      </c>
      <c r="B16" s="232">
        <f t="shared" si="2"/>
        <v>0.75549999999999995</v>
      </c>
      <c r="C16" s="232">
        <v>0.35289999999999999</v>
      </c>
      <c r="D16" s="232">
        <v>0.40260000000000001</v>
      </c>
      <c r="E16" s="232"/>
      <c r="F16" s="232">
        <f t="shared" si="3"/>
        <v>0.75549999999999995</v>
      </c>
      <c r="G16" s="232">
        <v>0.4985</v>
      </c>
      <c r="H16" s="232">
        <v>0.11</v>
      </c>
      <c r="I16" s="232">
        <v>0.14699999999999999</v>
      </c>
      <c r="J16" s="233"/>
      <c r="M16" s="105"/>
      <c r="N16" s="105"/>
      <c r="O16" s="105"/>
    </row>
    <row r="17" spans="1:15" ht="23.25" customHeight="1">
      <c r="A17" s="245" t="s">
        <v>168</v>
      </c>
      <c r="B17" s="232">
        <f t="shared" si="2"/>
        <v>0.97740000000000005</v>
      </c>
      <c r="C17" s="232">
        <v>0.59470000000000001</v>
      </c>
      <c r="D17" s="232">
        <v>0.38269999999999998</v>
      </c>
      <c r="E17" s="232"/>
      <c r="F17" s="232">
        <f t="shared" si="3"/>
        <v>0.97740000000000005</v>
      </c>
      <c r="G17" s="232">
        <v>0.8569</v>
      </c>
      <c r="H17" s="232">
        <v>2.29E-2</v>
      </c>
      <c r="I17" s="232">
        <v>9.35E-2</v>
      </c>
      <c r="J17" s="233">
        <v>4.1000000000000003E-3</v>
      </c>
      <c r="M17" s="105"/>
      <c r="N17" s="105"/>
      <c r="O17" s="105"/>
    </row>
    <row r="18" spans="1:15" ht="23.25" customHeight="1">
      <c r="A18" s="245" t="s">
        <v>169</v>
      </c>
      <c r="B18" s="232">
        <f t="shared" si="2"/>
        <v>0.76149999999999995</v>
      </c>
      <c r="C18" s="232">
        <v>0.38490000000000002</v>
      </c>
      <c r="D18" s="232">
        <v>0.37659999999999999</v>
      </c>
      <c r="E18" s="232"/>
      <c r="F18" s="232">
        <f t="shared" si="3"/>
        <v>0.76149999999999995</v>
      </c>
      <c r="G18" s="232">
        <v>0.5675</v>
      </c>
      <c r="H18" s="232">
        <v>3.78E-2</v>
      </c>
      <c r="I18" s="232">
        <v>0.15620000000000001</v>
      </c>
      <c r="J18" s="233"/>
      <c r="M18" s="105"/>
      <c r="N18" s="105"/>
      <c r="O18" s="105"/>
    </row>
    <row r="19" spans="1:15" ht="23.25" customHeight="1">
      <c r="A19" s="246" t="s">
        <v>170</v>
      </c>
      <c r="B19" s="234">
        <f t="shared" si="2"/>
        <v>1.6199999999999999E-2</v>
      </c>
      <c r="C19" s="234">
        <v>1.0800000000000001E-2</v>
      </c>
      <c r="D19" s="234">
        <v>3.3E-3</v>
      </c>
      <c r="E19" s="234">
        <v>2.0999999999999999E-3</v>
      </c>
      <c r="F19" s="234">
        <f t="shared" si="3"/>
        <v>1.6199999999999999E-2</v>
      </c>
      <c r="G19" s="234">
        <v>2.0000000000000001E-4</v>
      </c>
      <c r="H19" s="234">
        <v>8.0000000000000004E-4</v>
      </c>
      <c r="I19" s="234">
        <v>1.4800000000000001E-2</v>
      </c>
      <c r="J19" s="235">
        <v>4.0000000000000002E-4</v>
      </c>
      <c r="M19" s="105"/>
      <c r="N19" s="105"/>
      <c r="O19" s="105"/>
    </row>
    <row r="21" spans="1:15" ht="23.25" customHeight="1">
      <c r="B21" s="106"/>
      <c r="C21" s="106"/>
      <c r="D21" s="106"/>
      <c r="E21" s="106"/>
      <c r="F21" s="106"/>
      <c r="G21" s="106"/>
      <c r="H21" s="106"/>
      <c r="I21" s="106"/>
      <c r="J21" s="106"/>
    </row>
    <row r="23" spans="1:15" ht="23.25" customHeight="1">
      <c r="A23" s="107"/>
    </row>
  </sheetData>
  <mergeCells count="7">
    <mergeCell ref="A1:J1"/>
    <mergeCell ref="I2:J2"/>
    <mergeCell ref="C3:E3"/>
    <mergeCell ref="G3:J3"/>
    <mergeCell ref="A3:A4"/>
    <mergeCell ref="B3:B4"/>
    <mergeCell ref="F3:F4"/>
  </mergeCells>
  <phoneticPr fontId="4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12-1人口和资源</vt:lpstr>
      <vt:lpstr>12-2</vt:lpstr>
      <vt:lpstr>12-3</vt:lpstr>
      <vt:lpstr>12-4（左上右上）</vt:lpstr>
      <vt:lpstr>12-5（左下右下）</vt:lpstr>
      <vt:lpstr>12-6土地利用）</vt:lpstr>
      <vt:lpstr>12-7 </vt:lpstr>
      <vt:lpstr>12-8 </vt:lpstr>
      <vt:lpstr>12-9 </vt:lpstr>
      <vt:lpstr>12-10</vt:lpstr>
      <vt:lpstr>12-11 </vt:lpstr>
      <vt:lpstr>12-11续表</vt:lpstr>
      <vt:lpstr>12-12 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ZongHe72</dc:creator>
  <cp:lastModifiedBy>Administrator</cp:lastModifiedBy>
  <cp:lastPrinted>2017-07-21T01:25:00Z</cp:lastPrinted>
  <dcterms:created xsi:type="dcterms:W3CDTF">2003-03-16T15:43:00Z</dcterms:created>
  <dcterms:modified xsi:type="dcterms:W3CDTF">2018-12-06T03:09:25Z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