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25" windowHeight="7515"/>
  </bookViews>
  <sheets>
    <sheet name="3-1(右）" sheetId="9" r:id="rId1"/>
    <sheet name="3-2 人口（左上）" sheetId="1" r:id="rId2"/>
    <sheet name="3-3 各区市人口(左下右下）" sheetId="6" r:id="rId3"/>
    <sheet name="3-4 各区市人口出生死亡（右上）" sheetId="7" r:id="rId4"/>
    <sheet name="3-5人口普查（左）" sheetId="8" r:id="rId5"/>
  </sheets>
  <calcPr calcId="144525"/>
</workbook>
</file>

<file path=xl/sharedStrings.xml><?xml version="1.0" encoding="utf-8"?>
<sst xmlns="http://schemas.openxmlformats.org/spreadsheetml/2006/main" count="163" uniqueCount="105">
  <si>
    <t>3-1 主要年份人口情况</t>
  </si>
  <si>
    <t>单位：万人</t>
  </si>
  <si>
    <t>年  份</t>
  </si>
  <si>
    <t>常住人口</t>
  </si>
  <si>
    <t>城镇化率
%</t>
  </si>
  <si>
    <t>户籍人口</t>
  </si>
  <si>
    <t>#城镇人口</t>
  </si>
  <si>
    <t>#市区人口</t>
  </si>
  <si>
    <t>注：1.常住人口除2000、2010、2020年为人口普查数据，其余年份为1%人口抽样调查数据，2011-2020年常住人口数据为按照第七次全国人口普查口径修订后的年末数据。
    2.户籍人口数据来源于公安局。</t>
  </si>
  <si>
    <t>3-2 户籍人口基本情况</t>
  </si>
  <si>
    <t>指    标</t>
  </si>
  <si>
    <t>单位</t>
  </si>
  <si>
    <t>2019年</t>
  </si>
  <si>
    <t>2020年</t>
  </si>
  <si>
    <t>2020年为
2019年%</t>
  </si>
  <si>
    <t xml:space="preserve"> 1.年末总户数</t>
  </si>
  <si>
    <t>万户</t>
  </si>
  <si>
    <t xml:space="preserve"> 2.年平均人口</t>
  </si>
  <si>
    <t>万人</t>
  </si>
  <si>
    <t xml:space="preserve"> 3.年末总人口</t>
  </si>
  <si>
    <t xml:space="preserve">     男</t>
  </si>
  <si>
    <t xml:space="preserve">     女</t>
  </si>
  <si>
    <t xml:space="preserve"> 4.出生人口</t>
  </si>
  <si>
    <t xml:space="preserve"> 5.死亡人口</t>
  </si>
  <si>
    <t xml:space="preserve"> 6.人口出生率</t>
  </si>
  <si>
    <t>‰</t>
  </si>
  <si>
    <t xml:space="preserve"> 7.人口死亡率</t>
  </si>
  <si>
    <t xml:space="preserve"> 8.人口自然增长率</t>
  </si>
  <si>
    <t>注：本表资料来源于公安局，数据截止日期为2020年11月30日。</t>
  </si>
  <si>
    <t>3-3 各区市年末户籍总户数、总人口</t>
  </si>
  <si>
    <t>地    区</t>
  </si>
  <si>
    <t>总户数（户）</t>
  </si>
  <si>
    <t>总人口（人）</t>
  </si>
  <si>
    <t>男</t>
  </si>
  <si>
    <t>女</t>
  </si>
  <si>
    <t>全  市</t>
  </si>
  <si>
    <t>市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</si>
  <si>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</si>
  <si>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</si>
  <si>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</si>
  <si>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</si>
  <si>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蓬莱区</t>
  </si>
  <si>
    <t>龙口市</t>
  </si>
  <si>
    <t>莱阳市</t>
  </si>
  <si>
    <t>莱州市</t>
  </si>
  <si>
    <t>招远市</t>
  </si>
  <si>
    <t>栖霞市</t>
  </si>
  <si>
    <t>海阳市</t>
  </si>
  <si>
    <t>注：1.本表资料来源于公安局，数据截止日期为2020年11月30日。</t>
  </si>
  <si>
    <t xml:space="preserve">    2.开发区统计在福山区、高新区统计在莱山区、长岛综合试验区统计在蓬莱区、昆嵛山保护区统计在牟平区</t>
  </si>
  <si>
    <t xml:space="preserve">    3.福山区臧家庄镇、中桥开发区2019年统计在栖霞市。</t>
  </si>
  <si>
    <t>3-4 各区市户籍人口出生、死亡及自然增长率（2020年）</t>
  </si>
  <si>
    <t>出生</t>
  </si>
  <si>
    <t>死亡</t>
  </si>
  <si>
    <t>自然增长</t>
  </si>
  <si>
    <t>年平均人口（人）</t>
  </si>
  <si>
    <t>人数(人)</t>
  </si>
  <si>
    <t>出生率
(‰)</t>
  </si>
  <si>
    <t>死亡率
(‰)</t>
  </si>
  <si>
    <t>增长率
(‰)</t>
  </si>
  <si>
    <t>注：本表资料来源于公安局,数据截止日期为2020年11月30日。</t>
  </si>
  <si>
    <t>3-5  七次人口普查主要数据</t>
  </si>
  <si>
    <t xml:space="preserve">类  别 </t>
  </si>
  <si>
    <t>第一次
人口普
(1953.7.1)</t>
  </si>
  <si>
    <t>第二次
人口普查
(1964.7.1)</t>
  </si>
  <si>
    <t>第三次
人口普查
(1982.7.1)</t>
  </si>
  <si>
    <t>第四次
人口普查
(1990.7.1)</t>
  </si>
  <si>
    <t>第五次
人口普查
(2000.11.1)</t>
  </si>
  <si>
    <t>第六次
人口普查
(2010.11.1)</t>
  </si>
  <si>
    <t>第七次
人口普查
(2020.11.1)</t>
  </si>
  <si>
    <t xml:space="preserve">一、总人口    </t>
  </si>
  <si>
    <t xml:space="preserve">    按性别分</t>
  </si>
  <si>
    <t xml:space="preserve">      男         </t>
  </si>
  <si>
    <t xml:space="preserve">      女         </t>
  </si>
  <si>
    <t xml:space="preserve">    按主要年龄段分</t>
  </si>
  <si>
    <t xml:space="preserve">      0-14岁</t>
  </si>
  <si>
    <t xml:space="preserve">      15-64岁</t>
  </si>
  <si>
    <t xml:space="preserve">      65岁及以上</t>
  </si>
  <si>
    <t xml:space="preserve">二、总户数    </t>
  </si>
  <si>
    <t xml:space="preserve">    家庭户      </t>
  </si>
  <si>
    <t xml:space="preserve">    平均家庭户规模</t>
  </si>
  <si>
    <t>人</t>
  </si>
  <si>
    <t>三、民  族</t>
  </si>
  <si>
    <t xml:space="preserve">    民族个数     </t>
  </si>
  <si>
    <t>个</t>
  </si>
  <si>
    <t xml:space="preserve">    汉族人口    </t>
  </si>
  <si>
    <t xml:space="preserve">    少数民族人口</t>
  </si>
  <si>
    <t>四、平均预期寿命</t>
  </si>
  <si>
    <t>岁</t>
  </si>
  <si>
    <t>五、各种文化程度人口</t>
  </si>
  <si>
    <t xml:space="preserve">    大  学      </t>
  </si>
  <si>
    <t xml:space="preserve">    高  中      </t>
  </si>
  <si>
    <t xml:space="preserve">    初  中     </t>
  </si>
  <si>
    <t xml:space="preserve">    小  学     </t>
  </si>
  <si>
    <t xml:space="preserve">    文盲半文盲  </t>
  </si>
  <si>
    <t xml:space="preserve">六、3岁及以上人口
    平均受教育年限 </t>
  </si>
  <si>
    <t>年</t>
  </si>
  <si>
    <t xml:space="preserve">    15岁以上人口
    平均受教育年限 </t>
  </si>
  <si>
    <t>七、总人口性别比</t>
  </si>
  <si>
    <t>女性为100</t>
  </si>
  <si>
    <t>八、总抚养比</t>
  </si>
  <si>
    <t>%</t>
  </si>
  <si>
    <t xml:space="preserve">    少儿抚养比</t>
  </si>
  <si>
    <t xml:space="preserve">    老年抚养比</t>
  </si>
  <si>
    <t xml:space="preserve">注：“3岁及以上人口平均受教育年限”六人普及以前为“6岁及以上人口平均受教育年限”。 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</si>
</sst>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0_ "/>
    <numFmt numFmtId="178" formatCode="0.00;[Red]0.00"/>
    <numFmt numFmtId="179" formatCode="0.0_ "/>
    <numFmt numFmtId="180" formatCode="0.00_);[Red]\(0.00\)"/>
    <numFmt numFmtId="181" formatCode="0.0_);[Red]\(0.0\)"/>
  </numFmts>
  <fonts count="33">
    <font>
      <sz val="12"/>
      <name val="宋体"/>
      <charset val="134"/>
    </font>
    <font>
      <sz val="9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  <font>
      <sz val="14"/>
      <name val="宋体"/>
      <charset val="134"/>
      <scheme val="minor"/>
    </font>
    <font>
      <sz val="10"/>
      <name val="宋体"/>
      <charset val="134"/>
      <scheme val="minor"/>
    </font>
    <font>
      <sz val="10"/>
      <name val="宋体"/>
      <charset val="134"/>
    </font>
    <font>
      <sz val="14"/>
      <name val="宋体"/>
      <charset val="134"/>
    </font>
    <font>
      <sz val="9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4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Helv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14" borderId="36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13" borderId="4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39" applyNumberFormat="0" applyFill="0" applyAlignment="0" applyProtection="0">
      <alignment vertical="center"/>
    </xf>
    <xf numFmtId="0" fontId="18" fillId="0" borderId="0">
      <alignment vertical="center"/>
    </xf>
    <xf numFmtId="0" fontId="25" fillId="0" borderId="39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0" borderId="3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3" borderId="41" applyNumberFormat="0" applyAlignment="0" applyProtection="0">
      <alignment vertical="center"/>
    </xf>
    <xf numFmtId="0" fontId="14" fillId="3" borderId="36" applyNumberFormat="0" applyAlignment="0" applyProtection="0">
      <alignment vertical="center"/>
    </xf>
    <xf numFmtId="0" fontId="20" fillId="7" borderId="3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30" fillId="0" borderId="42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0" fillId="0" borderId="0"/>
    <xf numFmtId="0" fontId="18" fillId="0" borderId="0"/>
    <xf numFmtId="0" fontId="18" fillId="0" borderId="0">
      <alignment vertical="center"/>
    </xf>
    <xf numFmtId="0" fontId="0" fillId="0" borderId="0">
      <alignment vertical="center"/>
    </xf>
    <xf numFmtId="0" fontId="32" fillId="0" borderId="0"/>
    <xf numFmtId="0" fontId="18" fillId="0" borderId="0">
      <alignment vertical="center"/>
    </xf>
    <xf numFmtId="0" fontId="18" fillId="0" borderId="0">
      <alignment vertical="center"/>
    </xf>
  </cellStyleXfs>
  <cellXfs count="122">
    <xf numFmtId="0" fontId="0" fillId="0" borderId="0" xfId="0"/>
    <xf numFmtId="0" fontId="1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right" vertical="center" wrapText="1"/>
    </xf>
    <xf numFmtId="177" fontId="5" fillId="0" borderId="7" xfId="0" applyNumberFormat="1" applyFont="1" applyBorder="1" applyAlignment="1">
      <alignment horizontal="right" vertical="center"/>
    </xf>
    <xf numFmtId="177" fontId="5" fillId="0" borderId="8" xfId="0" applyNumberFormat="1" applyFont="1" applyBorder="1" applyAlignment="1">
      <alignment horizontal="right" vertical="center"/>
    </xf>
    <xf numFmtId="49" fontId="5" fillId="0" borderId="9" xfId="0" applyNumberFormat="1" applyFont="1" applyFill="1" applyBorder="1" applyAlignment="1">
      <alignment horizontal="left" vertical="center"/>
    </xf>
    <xf numFmtId="49" fontId="5" fillId="0" borderId="9" xfId="0" applyNumberFormat="1" applyFont="1" applyFill="1" applyBorder="1" applyAlignment="1">
      <alignment horizontal="center" vertical="center"/>
    </xf>
    <xf numFmtId="178" fontId="5" fillId="0" borderId="10" xfId="0" applyNumberFormat="1" applyFont="1" applyFill="1" applyBorder="1" applyAlignment="1">
      <alignment horizontal="right" vertical="center" wrapText="1"/>
    </xf>
    <xf numFmtId="178" fontId="5" fillId="0" borderId="11" xfId="0" applyNumberFormat="1" applyFont="1" applyFill="1" applyBorder="1" applyAlignment="1">
      <alignment horizontal="right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177" fontId="5" fillId="0" borderId="12" xfId="0" applyNumberFormat="1" applyFont="1" applyBorder="1" applyAlignment="1">
      <alignment horizontal="right" vertical="center"/>
    </xf>
    <xf numFmtId="176" fontId="5" fillId="0" borderId="7" xfId="0" applyNumberFormat="1" applyFont="1" applyBorder="1" applyAlignment="1">
      <alignment horizontal="right" vertical="center"/>
    </xf>
    <xf numFmtId="176" fontId="5" fillId="0" borderId="12" xfId="0" applyNumberFormat="1" applyFont="1" applyBorder="1" applyAlignment="1">
      <alignment horizontal="right" vertical="center"/>
    </xf>
    <xf numFmtId="49" fontId="5" fillId="0" borderId="9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/>
    </xf>
    <xf numFmtId="49" fontId="5" fillId="0" borderId="13" xfId="0" applyNumberFormat="1" applyFont="1" applyFill="1" applyBorder="1" applyAlignment="1">
      <alignment horizontal="center" vertical="center"/>
    </xf>
    <xf numFmtId="178" fontId="5" fillId="0" borderId="14" xfId="0" applyNumberFormat="1" applyFont="1" applyFill="1" applyBorder="1" applyAlignment="1">
      <alignment horizontal="right" vertical="center" wrapText="1"/>
    </xf>
    <xf numFmtId="177" fontId="5" fillId="0" borderId="15" xfId="0" applyNumberFormat="1" applyFont="1" applyBorder="1" applyAlignment="1">
      <alignment horizontal="right" vertical="center"/>
    </xf>
    <xf numFmtId="177" fontId="5" fillId="0" borderId="16" xfId="0" applyNumberFormat="1" applyFont="1" applyBorder="1" applyAlignment="1">
      <alignment horizontal="right" vertical="center"/>
    </xf>
    <xf numFmtId="177" fontId="5" fillId="0" borderId="17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177" fontId="5" fillId="0" borderId="12" xfId="0" applyNumberFormat="1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8" xfId="0" applyFont="1" applyFill="1" applyBorder="1" applyAlignment="1" applyProtection="1">
      <alignment horizontal="center" vertical="center"/>
    </xf>
    <xf numFmtId="176" fontId="5" fillId="0" borderId="24" xfId="0" applyNumberFormat="1" applyFont="1" applyBorder="1" applyAlignment="1">
      <alignment horizontal="right" vertical="center"/>
    </xf>
    <xf numFmtId="177" fontId="5" fillId="0" borderId="24" xfId="0" applyNumberFormat="1" applyFont="1" applyBorder="1" applyAlignment="1">
      <alignment horizontal="right" vertical="center"/>
    </xf>
    <xf numFmtId="176" fontId="5" fillId="0" borderId="19" xfId="0" applyNumberFormat="1" applyFont="1" applyBorder="1" applyAlignment="1">
      <alignment horizontal="right" vertical="center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25" xfId="0" applyFont="1" applyFill="1" applyBorder="1" applyAlignment="1" applyProtection="1">
      <alignment horizontal="center" vertical="center"/>
    </xf>
    <xf numFmtId="176" fontId="5" fillId="0" borderId="26" xfId="0" applyNumberFormat="1" applyFont="1" applyBorder="1" applyAlignment="1">
      <alignment horizontal="right" vertical="center"/>
    </xf>
    <xf numFmtId="177" fontId="5" fillId="0" borderId="26" xfId="0" applyNumberFormat="1" applyFont="1" applyBorder="1" applyAlignment="1">
      <alignment horizontal="right" vertical="center"/>
    </xf>
    <xf numFmtId="176" fontId="5" fillId="0" borderId="27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176" fontId="0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176" fontId="6" fillId="0" borderId="24" xfId="0" applyNumberFormat="1" applyFont="1" applyBorder="1" applyAlignment="1">
      <alignment horizontal="right" vertical="center"/>
    </xf>
    <xf numFmtId="179" fontId="6" fillId="0" borderId="24" xfId="0" applyNumberFormat="1" applyFont="1" applyBorder="1" applyAlignment="1">
      <alignment horizontal="right" vertical="center"/>
    </xf>
    <xf numFmtId="179" fontId="10" fillId="0" borderId="24" xfId="0" applyNumberFormat="1" applyFont="1" applyBorder="1" applyAlignment="1">
      <alignment horizontal="right" vertical="center"/>
    </xf>
    <xf numFmtId="176" fontId="6" fillId="0" borderId="7" xfId="0" applyNumberFormat="1" applyFont="1" applyBorder="1" applyAlignment="1">
      <alignment horizontal="right" vertical="center"/>
    </xf>
    <xf numFmtId="179" fontId="6" fillId="0" borderId="7" xfId="0" applyNumberFormat="1" applyFont="1" applyBorder="1" applyAlignment="1">
      <alignment horizontal="right" vertical="center"/>
    </xf>
    <xf numFmtId="179" fontId="10" fillId="0" borderId="7" xfId="0" applyNumberFormat="1" applyFont="1" applyBorder="1" applyAlignment="1">
      <alignment horizontal="right" vertical="center"/>
    </xf>
    <xf numFmtId="177" fontId="8" fillId="0" borderId="18" xfId="0" applyNumberFormat="1" applyFont="1" applyBorder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176" fontId="9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79" fontId="10" fillId="0" borderId="19" xfId="0" applyNumberFormat="1" applyFont="1" applyBorder="1" applyAlignment="1">
      <alignment horizontal="right" vertical="center"/>
    </xf>
    <xf numFmtId="179" fontId="10" fillId="0" borderId="12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24" xfId="0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right" vertical="center"/>
    </xf>
    <xf numFmtId="0" fontId="10" fillId="0" borderId="34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177" fontId="10" fillId="0" borderId="7" xfId="0" applyNumberFormat="1" applyFont="1" applyBorder="1" applyAlignment="1">
      <alignment horizontal="right" vertical="center"/>
    </xf>
    <xf numFmtId="177" fontId="6" fillId="0" borderId="7" xfId="0" applyNumberFormat="1" applyFont="1" applyBorder="1" applyAlignment="1">
      <alignment horizontal="right" vertical="center"/>
    </xf>
    <xf numFmtId="179" fontId="6" fillId="0" borderId="12" xfId="0" applyNumberFormat="1" applyFont="1" applyBorder="1" applyAlignment="1">
      <alignment horizontal="right" vertical="center"/>
    </xf>
    <xf numFmtId="0" fontId="10" fillId="0" borderId="30" xfId="0" applyFont="1" applyBorder="1" applyAlignment="1">
      <alignment vertical="center"/>
    </xf>
    <xf numFmtId="0" fontId="10" fillId="0" borderId="26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right" vertical="center"/>
    </xf>
    <xf numFmtId="179" fontId="10" fillId="0" borderId="27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80" fontId="6" fillId="0" borderId="12" xfId="0" applyNumberFormat="1" applyFont="1" applyBorder="1" applyAlignment="1">
      <alignment horizontal="right" vertical="center"/>
    </xf>
    <xf numFmtId="180" fontId="6" fillId="0" borderId="7" xfId="0" applyNumberFormat="1" applyFont="1" applyBorder="1" applyAlignment="1">
      <alignment horizontal="right" vertical="center"/>
    </xf>
    <xf numFmtId="181" fontId="6" fillId="0" borderId="12" xfId="0" applyNumberFormat="1" applyFont="1" applyBorder="1" applyAlignment="1">
      <alignment horizontal="right" vertical="center"/>
    </xf>
    <xf numFmtId="181" fontId="6" fillId="0" borderId="7" xfId="0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12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常规 2 2 5" xfId="44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2" xfId="55"/>
    <cellStyle name="常规 3" xfId="56"/>
    <cellStyle name="常规 4" xfId="57"/>
    <cellStyle name="常规 5" xfId="58"/>
    <cellStyle name="样式 1" xfId="59"/>
    <cellStyle name="常规 7" xfId="60"/>
    <cellStyle name="常规 13" xfId="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selection activeCell="I7" sqref="I7"/>
    </sheetView>
  </sheetViews>
  <sheetFormatPr defaultColWidth="9" defaultRowHeight="14.25" outlineLevelCol="6"/>
  <cols>
    <col min="8" max="8" width="9" style="107"/>
  </cols>
  <sheetData>
    <row r="1" ht="28" customHeight="1" spans="1:7">
      <c r="A1" s="108" t="s">
        <v>0</v>
      </c>
      <c r="B1" s="108"/>
      <c r="C1" s="108"/>
      <c r="D1" s="108"/>
      <c r="E1" s="108"/>
      <c r="F1" s="108"/>
      <c r="G1" s="108"/>
    </row>
    <row r="2" ht="19" customHeight="1" spans="1:7">
      <c r="A2" s="109" t="s">
        <v>1</v>
      </c>
      <c r="B2" s="109"/>
      <c r="C2" s="109"/>
      <c r="D2" s="109"/>
      <c r="E2" s="109"/>
      <c r="F2" s="109"/>
      <c r="G2" s="109"/>
    </row>
    <row r="3" spans="1:7">
      <c r="A3" s="60" t="s">
        <v>2</v>
      </c>
      <c r="B3" s="61" t="s">
        <v>3</v>
      </c>
      <c r="C3" s="62"/>
      <c r="D3" s="62"/>
      <c r="E3" s="110" t="s">
        <v>4</v>
      </c>
      <c r="F3" s="61" t="s">
        <v>5</v>
      </c>
      <c r="G3" s="111"/>
    </row>
    <row r="4" ht="27" customHeight="1" spans="1:7">
      <c r="A4" s="60"/>
      <c r="B4" s="67"/>
      <c r="C4" s="112" t="s">
        <v>6</v>
      </c>
      <c r="D4" s="112" t="s">
        <v>7</v>
      </c>
      <c r="E4" s="113"/>
      <c r="F4" s="113"/>
      <c r="G4" s="114" t="s">
        <v>7</v>
      </c>
    </row>
    <row r="5" ht="27" customHeight="1" spans="1:7">
      <c r="A5" s="115">
        <v>1990</v>
      </c>
      <c r="B5" s="116"/>
      <c r="C5" s="117"/>
      <c r="D5" s="117"/>
      <c r="E5" s="117"/>
      <c r="F5" s="117">
        <v>625.57</v>
      </c>
      <c r="G5" s="116">
        <v>138.59</v>
      </c>
    </row>
    <row r="6" ht="27" customHeight="1" spans="1:7">
      <c r="A6" s="115">
        <v>1995</v>
      </c>
      <c r="B6" s="116"/>
      <c r="C6" s="117"/>
      <c r="D6" s="117"/>
      <c r="E6" s="117"/>
      <c r="F6" s="117">
        <v>634.88</v>
      </c>
      <c r="G6" s="116">
        <v>148.62</v>
      </c>
    </row>
    <row r="7" ht="27" customHeight="1" spans="1:7">
      <c r="A7" s="115">
        <v>2000</v>
      </c>
      <c r="B7" s="118">
        <v>663.57</v>
      </c>
      <c r="C7" s="117">
        <v>303.72</v>
      </c>
      <c r="D7" s="117">
        <v>172.44</v>
      </c>
      <c r="E7" s="117">
        <v>45.77</v>
      </c>
      <c r="F7" s="117">
        <v>645.8</v>
      </c>
      <c r="G7" s="116">
        <v>161.42</v>
      </c>
    </row>
    <row r="8" ht="29.25" customHeight="1" spans="1:7">
      <c r="A8" s="115">
        <v>2005</v>
      </c>
      <c r="B8" s="119">
        <v>693.51</v>
      </c>
      <c r="C8" s="117">
        <v>364.51</v>
      </c>
      <c r="D8" s="117"/>
      <c r="E8" s="117">
        <v>52.56</v>
      </c>
      <c r="F8" s="117">
        <v>647.78</v>
      </c>
      <c r="G8" s="116">
        <v>176.26</v>
      </c>
    </row>
    <row r="9" ht="29.25" customHeight="1" spans="1:7">
      <c r="A9" s="115">
        <v>2010</v>
      </c>
      <c r="B9" s="119">
        <v>696.82</v>
      </c>
      <c r="C9" s="117">
        <v>385.13</v>
      </c>
      <c r="D9" s="117">
        <v>222.77</v>
      </c>
      <c r="E9" s="117">
        <v>55.27</v>
      </c>
      <c r="F9" s="117">
        <v>651.14</v>
      </c>
      <c r="G9" s="116">
        <v>178.9</v>
      </c>
    </row>
    <row r="10" ht="29.25" customHeight="1" spans="1:7">
      <c r="A10" s="115">
        <v>2011</v>
      </c>
      <c r="B10" s="119">
        <v>697</v>
      </c>
      <c r="C10" s="117">
        <v>391.54</v>
      </c>
      <c r="D10" s="117">
        <v>228.12</v>
      </c>
      <c r="E10" s="117">
        <v>56.1750358680057</v>
      </c>
      <c r="F10" s="117">
        <v>651.76</v>
      </c>
      <c r="G10" s="116">
        <v>179.64</v>
      </c>
    </row>
    <row r="11" ht="29.25" customHeight="1" spans="1:7">
      <c r="A11" s="115">
        <v>2012</v>
      </c>
      <c r="B11" s="119">
        <v>697.1</v>
      </c>
      <c r="C11" s="117">
        <v>394.13</v>
      </c>
      <c r="D11" s="117">
        <v>229.25</v>
      </c>
      <c r="E11" s="117">
        <v>56.538516712093</v>
      </c>
      <c r="F11" s="117">
        <v>650.29</v>
      </c>
      <c r="G11" s="116">
        <v>180.27</v>
      </c>
    </row>
    <row r="12" ht="29.25" customHeight="1" spans="1:7">
      <c r="A12" s="115">
        <v>2013</v>
      </c>
      <c r="B12" s="119">
        <v>697.2</v>
      </c>
      <c r="C12" s="117">
        <v>400.83</v>
      </c>
      <c r="D12" s="117">
        <v>231.99</v>
      </c>
      <c r="E12" s="117">
        <v>57.4913941480206</v>
      </c>
      <c r="F12" s="117">
        <v>651.17</v>
      </c>
      <c r="G12" s="116">
        <v>181.62</v>
      </c>
    </row>
    <row r="13" ht="29.25" customHeight="1" spans="1:7">
      <c r="A13" s="115">
        <v>2014</v>
      </c>
      <c r="B13" s="119">
        <v>697.5</v>
      </c>
      <c r="C13" s="117">
        <v>410.34</v>
      </c>
      <c r="D13" s="117">
        <v>233.38</v>
      </c>
      <c r="E13" s="117">
        <v>58.8301075268817</v>
      </c>
      <c r="F13" s="117">
        <v>653.41</v>
      </c>
      <c r="G13" s="116">
        <v>183.72</v>
      </c>
    </row>
    <row r="14" ht="29.25" customHeight="1" spans="1:7">
      <c r="A14" s="115">
        <v>2015</v>
      </c>
      <c r="B14" s="119">
        <v>697.8</v>
      </c>
      <c r="C14" s="117">
        <v>424.18</v>
      </c>
      <c r="D14" s="117">
        <v>235.96</v>
      </c>
      <c r="E14" s="117">
        <v>60.7881914588707</v>
      </c>
      <c r="F14" s="117">
        <v>653.28</v>
      </c>
      <c r="G14" s="116">
        <v>185.14</v>
      </c>
    </row>
    <row r="15" ht="29.25" customHeight="1" spans="1:7">
      <c r="A15" s="115">
        <v>2016</v>
      </c>
      <c r="B15" s="119">
        <v>702.9</v>
      </c>
      <c r="C15" s="117">
        <v>440.65</v>
      </c>
      <c r="D15" s="117">
        <v>244.735850230759</v>
      </c>
      <c r="E15" s="117">
        <v>62.6902831128183</v>
      </c>
      <c r="F15" s="117">
        <v>655.42</v>
      </c>
      <c r="G15" s="116">
        <v>187.77</v>
      </c>
    </row>
    <row r="16" ht="29.25" customHeight="1" spans="1:7">
      <c r="A16" s="115">
        <v>2017</v>
      </c>
      <c r="B16" s="119">
        <v>704.4</v>
      </c>
      <c r="C16" s="117">
        <v>455.64</v>
      </c>
      <c r="D16" s="117">
        <v>248.914101472167</v>
      </c>
      <c r="E16" s="117">
        <v>64.6848381601363</v>
      </c>
      <c r="F16" s="117">
        <v>654.23</v>
      </c>
      <c r="G16" s="116">
        <v>189.45</v>
      </c>
    </row>
    <row r="17" ht="29.25" customHeight="1" spans="1:7">
      <c r="A17" s="115">
        <v>2018</v>
      </c>
      <c r="B17" s="119">
        <v>706.8</v>
      </c>
      <c r="C17" s="117">
        <v>464.58</v>
      </c>
      <c r="D17" s="117">
        <v>258.668103355571</v>
      </c>
      <c r="E17" s="117">
        <v>65.7300509337861</v>
      </c>
      <c r="F17" s="117">
        <v>653.87</v>
      </c>
      <c r="G17" s="116">
        <v>191.67</v>
      </c>
    </row>
    <row r="18" ht="29.25" customHeight="1" spans="1:7">
      <c r="A18" s="115">
        <v>2019</v>
      </c>
      <c r="B18" s="119">
        <v>707.9</v>
      </c>
      <c r="C18" s="117">
        <v>469.16</v>
      </c>
      <c r="D18" s="117">
        <v>269.249868126072</v>
      </c>
      <c r="E18" s="117">
        <v>66.2748975844046</v>
      </c>
      <c r="F18" s="117">
        <v>653.45</v>
      </c>
      <c r="G18" s="116">
        <v>198.06</v>
      </c>
    </row>
    <row r="19" ht="34.5" customHeight="1" spans="1:7">
      <c r="A19" s="115">
        <v>2020</v>
      </c>
      <c r="B19" s="119">
        <v>710.37</v>
      </c>
      <c r="C19" s="117">
        <v>478.0207</v>
      </c>
      <c r="D19" s="117">
        <v>304.4719</v>
      </c>
      <c r="E19" s="117">
        <v>67.3067998326133</v>
      </c>
      <c r="F19" s="117">
        <v>651.86</v>
      </c>
      <c r="G19" s="116">
        <v>251.21</v>
      </c>
    </row>
    <row r="20" ht="40" customHeight="1" spans="1:7">
      <c r="A20" s="120" t="s">
        <v>8</v>
      </c>
      <c r="B20" s="121"/>
      <c r="C20" s="121"/>
      <c r="D20" s="121"/>
      <c r="E20" s="121"/>
      <c r="F20" s="121"/>
      <c r="G20" s="121"/>
    </row>
  </sheetData>
  <mergeCells count="7">
    <mergeCell ref="A1:G1"/>
    <mergeCell ref="A2:G2"/>
    <mergeCell ref="A20:G20"/>
    <mergeCell ref="A3:A4"/>
    <mergeCell ref="B3:B4"/>
    <mergeCell ref="E3:E4"/>
    <mergeCell ref="F3:F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B17" sqref="B17"/>
    </sheetView>
  </sheetViews>
  <sheetFormatPr defaultColWidth="9" defaultRowHeight="14.25" outlineLevelCol="4"/>
  <cols>
    <col min="1" max="1" width="17.75" style="58" customWidth="1"/>
    <col min="2" max="2" width="10.625" style="58" customWidth="1"/>
    <col min="3" max="5" width="11.375" style="58" customWidth="1"/>
    <col min="6" max="16384" width="9" style="58"/>
  </cols>
  <sheetData>
    <row r="1" ht="39" customHeight="1" spans="1:5">
      <c r="A1" s="92" t="s">
        <v>9</v>
      </c>
      <c r="B1" s="92"/>
      <c r="C1" s="92"/>
      <c r="D1" s="92"/>
      <c r="E1" s="92"/>
    </row>
    <row r="2" ht="32.25" customHeight="1" spans="1:5">
      <c r="A2" s="66" t="s">
        <v>10</v>
      </c>
      <c r="B2" s="93" t="s">
        <v>11</v>
      </c>
      <c r="C2" s="74" t="s">
        <v>12</v>
      </c>
      <c r="D2" s="74" t="s">
        <v>13</v>
      </c>
      <c r="E2" s="75" t="s">
        <v>14</v>
      </c>
    </row>
    <row r="3" ht="15.75" customHeight="1" spans="1:5">
      <c r="A3" s="94" t="s">
        <v>15</v>
      </c>
      <c r="B3" s="95" t="s">
        <v>16</v>
      </c>
      <c r="C3" s="96">
        <v>237.83</v>
      </c>
      <c r="D3" s="96">
        <v>238.16</v>
      </c>
      <c r="E3" s="90">
        <f t="shared" ref="E3:E14" si="0">D3/C3*100</f>
        <v>100.138754572594</v>
      </c>
    </row>
    <row r="4" ht="15.75" customHeight="1" spans="1:5">
      <c r="A4" s="97" t="s">
        <v>17</v>
      </c>
      <c r="B4" s="98" t="s">
        <v>18</v>
      </c>
      <c r="C4" s="99">
        <v>653.6587</v>
      </c>
      <c r="D4" s="99">
        <v>652.66</v>
      </c>
      <c r="E4" s="91">
        <f t="shared" si="0"/>
        <v>99.8472138441667</v>
      </c>
    </row>
    <row r="5" ht="15.75" customHeight="1" spans="1:5">
      <c r="A5" s="97" t="s">
        <v>19</v>
      </c>
      <c r="B5" s="98" t="s">
        <v>18</v>
      </c>
      <c r="C5" s="99">
        <v>653.4515</v>
      </c>
      <c r="D5" s="99">
        <v>651.86</v>
      </c>
      <c r="E5" s="91">
        <f t="shared" si="0"/>
        <v>99.7564471119892</v>
      </c>
    </row>
    <row r="6" ht="15.75" customHeight="1" spans="1:5">
      <c r="A6" s="97" t="s">
        <v>20</v>
      </c>
      <c r="B6" s="98" t="s">
        <v>18</v>
      </c>
      <c r="C6" s="99">
        <v>324.6673</v>
      </c>
      <c r="D6" s="99">
        <v>323.48</v>
      </c>
      <c r="E6" s="91">
        <f t="shared" si="0"/>
        <v>99.6343025614221</v>
      </c>
    </row>
    <row r="7" ht="15.75" customHeight="1" spans="1:5">
      <c r="A7" s="97" t="s">
        <v>21</v>
      </c>
      <c r="B7" s="98" t="s">
        <v>18</v>
      </c>
      <c r="C7" s="100">
        <v>328.7842</v>
      </c>
      <c r="D7" s="100">
        <v>328.38</v>
      </c>
      <c r="E7" s="101">
        <f t="shared" si="0"/>
        <v>99.8770622189266</v>
      </c>
    </row>
    <row r="8" ht="15.75" customHeight="1" spans="1:5">
      <c r="A8" s="97" t="s">
        <v>22</v>
      </c>
      <c r="B8" s="98" t="s">
        <v>18</v>
      </c>
      <c r="C8" s="99">
        <v>5.7326</v>
      </c>
      <c r="D8" s="99">
        <v>4.42</v>
      </c>
      <c r="E8" s="91">
        <f t="shared" si="0"/>
        <v>77.1028852527649</v>
      </c>
    </row>
    <row r="9" ht="15.75" customHeight="1" spans="1:5">
      <c r="A9" s="97" t="s">
        <v>20</v>
      </c>
      <c r="B9" s="98" t="s">
        <v>18</v>
      </c>
      <c r="C9" s="99">
        <v>2.9449</v>
      </c>
      <c r="D9" s="99">
        <v>2.27</v>
      </c>
      <c r="E9" s="91">
        <f t="shared" si="0"/>
        <v>77.082413664301</v>
      </c>
    </row>
    <row r="10" ht="15.75" customHeight="1" spans="1:5">
      <c r="A10" s="97" t="s">
        <v>21</v>
      </c>
      <c r="B10" s="98" t="s">
        <v>18</v>
      </c>
      <c r="C10" s="99">
        <v>2.7877</v>
      </c>
      <c r="D10" s="99">
        <v>2.15</v>
      </c>
      <c r="E10" s="91">
        <f t="shared" si="0"/>
        <v>77.1245112458299</v>
      </c>
    </row>
    <row r="11" ht="15.75" customHeight="1" spans="1:5">
      <c r="A11" s="97" t="s">
        <v>23</v>
      </c>
      <c r="B11" s="98" t="s">
        <v>18</v>
      </c>
      <c r="C11" s="99">
        <v>5.7323</v>
      </c>
      <c r="D11" s="99">
        <v>5.75</v>
      </c>
      <c r="E11" s="91">
        <f t="shared" si="0"/>
        <v>100.308776581826</v>
      </c>
    </row>
    <row r="12" ht="15.75" customHeight="1" spans="1:5">
      <c r="A12" s="97" t="s">
        <v>24</v>
      </c>
      <c r="B12" s="98" t="s">
        <v>25</v>
      </c>
      <c r="C12" s="99">
        <v>8.77</v>
      </c>
      <c r="D12" s="99">
        <v>6.77064336433972</v>
      </c>
      <c r="E12" s="91"/>
    </row>
    <row r="13" ht="15.75" customHeight="1" spans="1:5">
      <c r="A13" s="97" t="s">
        <v>26</v>
      </c>
      <c r="B13" s="98" t="s">
        <v>25</v>
      </c>
      <c r="C13" s="99">
        <v>8.77</v>
      </c>
      <c r="D13" s="99">
        <v>8.81536570920187</v>
      </c>
      <c r="E13" s="91"/>
    </row>
    <row r="14" ht="15.75" customHeight="1" spans="1:5">
      <c r="A14" s="102" t="s">
        <v>27</v>
      </c>
      <c r="B14" s="103" t="s">
        <v>25</v>
      </c>
      <c r="C14" s="104">
        <v>0</v>
      </c>
      <c r="D14" s="104">
        <v>-2.04472234486215</v>
      </c>
      <c r="E14" s="105"/>
    </row>
    <row r="15" spans="1:5">
      <c r="A15" s="56" t="s">
        <v>28</v>
      </c>
      <c r="B15" s="56"/>
      <c r="C15" s="56"/>
      <c r="D15" s="56"/>
      <c r="E15" s="106"/>
    </row>
  </sheetData>
  <mergeCells count="2">
    <mergeCell ref="A1:E1"/>
    <mergeCell ref="A15:D15"/>
  </mergeCell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opLeftCell="A4" workbookViewId="0">
      <selection activeCell="C13" sqref="C13"/>
    </sheetView>
  </sheetViews>
  <sheetFormatPr defaultColWidth="9" defaultRowHeight="14.25"/>
  <cols>
    <col min="1" max="1" width="12" style="58" customWidth="1"/>
    <col min="2" max="2" width="8.75" style="58" customWidth="1"/>
    <col min="3" max="3" width="8" style="58" customWidth="1"/>
    <col min="4" max="4" width="9.375" style="58" customWidth="1"/>
    <col min="5" max="12" width="8" style="58" customWidth="1"/>
    <col min="13" max="13" width="10.125" style="58" customWidth="1"/>
    <col min="14" max="16384" width="9" style="58"/>
  </cols>
  <sheetData>
    <row r="1" ht="27.75" customHeight="1" spans="1:13">
      <c r="A1" s="59" t="s">
        <v>29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ht="34.5" customHeight="1" spans="1:13">
      <c r="A2" s="60" t="s">
        <v>30</v>
      </c>
      <c r="B2" s="61" t="s">
        <v>31</v>
      </c>
      <c r="C2" s="62"/>
      <c r="D2" s="63"/>
      <c r="E2" s="64" t="s">
        <v>32</v>
      </c>
      <c r="F2" s="65"/>
      <c r="G2" s="65"/>
      <c r="H2" s="66"/>
      <c r="I2" s="66"/>
      <c r="J2" s="66"/>
      <c r="K2" s="66"/>
      <c r="L2" s="66"/>
      <c r="M2" s="66"/>
    </row>
    <row r="3" ht="34.5" customHeight="1" spans="1:13">
      <c r="A3" s="60"/>
      <c r="B3" s="67"/>
      <c r="C3" s="68"/>
      <c r="D3" s="69"/>
      <c r="E3" s="70"/>
      <c r="F3" s="71"/>
      <c r="G3" s="72"/>
      <c r="H3" s="73" t="s">
        <v>33</v>
      </c>
      <c r="I3" s="66"/>
      <c r="J3" s="87"/>
      <c r="K3" s="88" t="s">
        <v>34</v>
      </c>
      <c r="L3" s="89"/>
      <c r="M3" s="89"/>
    </row>
    <row r="4" ht="34.5" customHeight="1" spans="1:13">
      <c r="A4" s="60"/>
      <c r="B4" s="74" t="s">
        <v>12</v>
      </c>
      <c r="C4" s="74" t="s">
        <v>13</v>
      </c>
      <c r="D4" s="75" t="s">
        <v>14</v>
      </c>
      <c r="E4" s="74" t="s">
        <v>12</v>
      </c>
      <c r="F4" s="74" t="s">
        <v>13</v>
      </c>
      <c r="G4" s="75" t="s">
        <v>14</v>
      </c>
      <c r="H4" s="74" t="s">
        <v>12</v>
      </c>
      <c r="I4" s="74" t="s">
        <v>13</v>
      </c>
      <c r="J4" s="75" t="s">
        <v>14</v>
      </c>
      <c r="K4" s="74" t="s">
        <v>12</v>
      </c>
      <c r="L4" s="74" t="s">
        <v>13</v>
      </c>
      <c r="M4" s="75" t="s">
        <v>14</v>
      </c>
    </row>
    <row r="5" ht="17.25" customHeight="1" spans="1:13">
      <c r="A5" s="47" t="s">
        <v>35</v>
      </c>
      <c r="B5" s="76">
        <v>2378317</v>
      </c>
      <c r="C5" s="76">
        <v>2381639</v>
      </c>
      <c r="D5" s="77">
        <f t="shared" ref="D5:D17" si="0">C5/B5*100-100</f>
        <v>0.139678604660361</v>
      </c>
      <c r="E5" s="76">
        <v>6534515</v>
      </c>
      <c r="F5" s="76">
        <v>6518602</v>
      </c>
      <c r="G5" s="78">
        <f t="shared" ref="G5:G17" si="1">F5/E5*100-100</f>
        <v>-0.243522281301679</v>
      </c>
      <c r="H5" s="76">
        <v>3246673</v>
      </c>
      <c r="I5" s="76">
        <v>3234833</v>
      </c>
      <c r="J5" s="78">
        <f t="shared" ref="J5:J17" si="2">I5/H5*100-100</f>
        <v>-0.364681013455922</v>
      </c>
      <c r="K5" s="76">
        <v>3287842</v>
      </c>
      <c r="L5" s="76">
        <v>3283769</v>
      </c>
      <c r="M5" s="90">
        <f t="shared" ref="M5:M17" si="3">L5/K5*100-100</f>
        <v>-0.123880648765976</v>
      </c>
    </row>
    <row r="6" ht="17.25" customHeight="1" spans="1:13">
      <c r="A6" s="51" t="s">
        <v>36</v>
      </c>
      <c r="B6" s="79">
        <f>SUM(B7:B11)</f>
        <v>902773</v>
      </c>
      <c r="C6" s="79">
        <f t="shared" ref="C6:I6" si="4">SUM(C7:C11)</f>
        <v>942452</v>
      </c>
      <c r="D6" s="80">
        <f t="shared" si="0"/>
        <v>4.39523556863131</v>
      </c>
      <c r="E6" s="79">
        <f t="shared" si="4"/>
        <v>2423245</v>
      </c>
      <c r="F6" s="79">
        <f t="shared" si="4"/>
        <v>2512061</v>
      </c>
      <c r="G6" s="81">
        <f t="shared" si="1"/>
        <v>3.66516798755387</v>
      </c>
      <c r="H6" s="79">
        <f t="shared" si="4"/>
        <v>1188105</v>
      </c>
      <c r="I6" s="79">
        <f t="shared" si="4"/>
        <v>1229982</v>
      </c>
      <c r="J6" s="81">
        <f t="shared" si="2"/>
        <v>3.52468847450351</v>
      </c>
      <c r="K6" s="79">
        <f>SUM(K7:K11)</f>
        <v>1235140</v>
      </c>
      <c r="L6" s="79">
        <f>SUM(L7:L11)</f>
        <v>1282079</v>
      </c>
      <c r="M6" s="91">
        <f t="shared" si="3"/>
        <v>3.80029794193371</v>
      </c>
    </row>
    <row r="7" ht="17.25" customHeight="1" spans="1:13">
      <c r="A7" s="51" t="s">
        <v>37</v>
      </c>
      <c r="B7" s="79">
        <v>265439</v>
      </c>
      <c r="C7" s="79">
        <v>268825</v>
      </c>
      <c r="D7" s="80">
        <f t="shared" si="0"/>
        <v>1.27562264776464</v>
      </c>
      <c r="E7" s="79">
        <v>707678</v>
      </c>
      <c r="F7" s="79">
        <v>710227</v>
      </c>
      <c r="G7" s="81">
        <f t="shared" si="1"/>
        <v>0.360192064752624</v>
      </c>
      <c r="H7" s="79">
        <v>343536</v>
      </c>
      <c r="I7" s="79">
        <v>344204</v>
      </c>
      <c r="J7" s="81">
        <f t="shared" si="2"/>
        <v>0.194448325648551</v>
      </c>
      <c r="K7" s="79">
        <v>364142</v>
      </c>
      <c r="L7" s="79">
        <v>366023</v>
      </c>
      <c r="M7" s="91">
        <f t="shared" si="3"/>
        <v>0.516556727869897</v>
      </c>
    </row>
    <row r="8" ht="17.25" customHeight="1" spans="1:13">
      <c r="A8" s="51" t="s">
        <v>38</v>
      </c>
      <c r="B8" s="79">
        <v>190312</v>
      </c>
      <c r="C8" s="79">
        <v>224539</v>
      </c>
      <c r="D8" s="80">
        <f>C8/B8*100</f>
        <v>117.984677792257</v>
      </c>
      <c r="E8" s="79">
        <v>510059</v>
      </c>
      <c r="F8" s="79">
        <v>592403</v>
      </c>
      <c r="G8" s="81">
        <f t="shared" si="1"/>
        <v>16.1440147120235</v>
      </c>
      <c r="H8" s="79">
        <v>251037</v>
      </c>
      <c r="I8" s="79">
        <v>290966</v>
      </c>
      <c r="J8" s="81">
        <f t="shared" si="2"/>
        <v>15.9056234738306</v>
      </c>
      <c r="K8" s="79">
        <v>259022</v>
      </c>
      <c r="L8" s="79">
        <v>301437</v>
      </c>
      <c r="M8" s="91">
        <f t="shared" si="3"/>
        <v>16.3750569449699</v>
      </c>
    </row>
    <row r="9" ht="17.25" customHeight="1" spans="1:13">
      <c r="A9" s="51" t="s">
        <v>39</v>
      </c>
      <c r="B9" s="79">
        <v>164161</v>
      </c>
      <c r="C9" s="79">
        <v>163646</v>
      </c>
      <c r="D9" s="80">
        <f t="shared" si="0"/>
        <v>-0.313716412546214</v>
      </c>
      <c r="E9" s="79">
        <v>448309</v>
      </c>
      <c r="F9" s="79">
        <v>446335</v>
      </c>
      <c r="G9" s="81">
        <f t="shared" si="1"/>
        <v>-0.440321296248797</v>
      </c>
      <c r="H9" s="79">
        <v>222289</v>
      </c>
      <c r="I9" s="79">
        <v>220967</v>
      </c>
      <c r="J9" s="81">
        <f t="shared" si="2"/>
        <v>-0.594721286253488</v>
      </c>
      <c r="K9" s="79">
        <v>226020</v>
      </c>
      <c r="L9" s="79">
        <v>225368</v>
      </c>
      <c r="M9" s="91">
        <f t="shared" si="3"/>
        <v>-0.28847004689851</v>
      </c>
    </row>
    <row r="10" s="58" customFormat="1" ht="17.25" customHeight="1" spans="1:13">
      <c r="A10" s="51" t="s">
        <v>40</v>
      </c>
      <c r="B10" s="79">
        <v>95825</v>
      </c>
      <c r="C10" s="79">
        <v>98890</v>
      </c>
      <c r="D10" s="80">
        <f t="shared" si="0"/>
        <v>3.1985390033916</v>
      </c>
      <c r="E10" s="79">
        <v>272020</v>
      </c>
      <c r="F10" s="79">
        <v>279914</v>
      </c>
      <c r="G10" s="81">
        <f t="shared" si="1"/>
        <v>2.90199250055143</v>
      </c>
      <c r="H10" s="79">
        <v>131606</v>
      </c>
      <c r="I10" s="79">
        <v>135341</v>
      </c>
      <c r="J10" s="81">
        <f t="shared" si="2"/>
        <v>2.83801650380681</v>
      </c>
      <c r="K10" s="79">
        <v>140414</v>
      </c>
      <c r="L10" s="79">
        <v>144573</v>
      </c>
      <c r="M10" s="91">
        <f t="shared" si="3"/>
        <v>2.96195536057657</v>
      </c>
    </row>
    <row r="11" ht="17.25" customHeight="1" spans="1:13">
      <c r="A11" s="51" t="s">
        <v>41</v>
      </c>
      <c r="B11" s="79">
        <v>187036</v>
      </c>
      <c r="C11" s="79">
        <v>186552</v>
      </c>
      <c r="D11" s="80">
        <f t="shared" si="0"/>
        <v>-0.258773712012655</v>
      </c>
      <c r="E11" s="79">
        <v>485179</v>
      </c>
      <c r="F11" s="79">
        <v>483182</v>
      </c>
      <c r="G11" s="81">
        <f t="shared" si="1"/>
        <v>-0.41160066697033</v>
      </c>
      <c r="H11" s="79">
        <v>239637</v>
      </c>
      <c r="I11" s="79">
        <v>238504</v>
      </c>
      <c r="J11" s="81">
        <f t="shared" si="2"/>
        <v>-0.472798440975311</v>
      </c>
      <c r="K11" s="79">
        <v>245542</v>
      </c>
      <c r="L11" s="79">
        <v>244678</v>
      </c>
      <c r="M11" s="91">
        <f t="shared" si="3"/>
        <v>-0.351874628373153</v>
      </c>
    </row>
    <row r="12" ht="17.25" customHeight="1" spans="1:13">
      <c r="A12" s="51" t="s">
        <v>42</v>
      </c>
      <c r="B12" s="79">
        <v>242606</v>
      </c>
      <c r="C12" s="79">
        <v>242445</v>
      </c>
      <c r="D12" s="80">
        <f t="shared" si="0"/>
        <v>-0.0663627445322845</v>
      </c>
      <c r="E12" s="79">
        <v>635325</v>
      </c>
      <c r="F12" s="79">
        <v>633564</v>
      </c>
      <c r="G12" s="81">
        <f t="shared" si="1"/>
        <v>-0.2771809703695</v>
      </c>
      <c r="H12" s="79">
        <v>312368</v>
      </c>
      <c r="I12" s="79">
        <v>311118</v>
      </c>
      <c r="J12" s="81">
        <f t="shared" si="2"/>
        <v>-0.40016903139886</v>
      </c>
      <c r="K12" s="79">
        <v>322957</v>
      </c>
      <c r="L12" s="79">
        <v>322446</v>
      </c>
      <c r="M12" s="91">
        <f t="shared" si="3"/>
        <v>-0.15822539842766</v>
      </c>
    </row>
    <row r="13" s="58" customFormat="1" ht="17.25" customHeight="1" spans="1:13">
      <c r="A13" s="51" t="s">
        <v>43</v>
      </c>
      <c r="B13" s="79">
        <v>285529</v>
      </c>
      <c r="C13" s="79">
        <v>284730</v>
      </c>
      <c r="D13" s="80">
        <f t="shared" si="0"/>
        <v>-0.279831470708757</v>
      </c>
      <c r="E13" s="79">
        <v>851250</v>
      </c>
      <c r="F13" s="79">
        <v>844618</v>
      </c>
      <c r="G13" s="81">
        <f t="shared" si="1"/>
        <v>-0.779089574155662</v>
      </c>
      <c r="H13" s="79">
        <v>432883</v>
      </c>
      <c r="I13" s="79">
        <v>429541</v>
      </c>
      <c r="J13" s="81">
        <f t="shared" si="2"/>
        <v>-0.772033089772535</v>
      </c>
      <c r="K13" s="79">
        <v>418367</v>
      </c>
      <c r="L13" s="79">
        <v>415077</v>
      </c>
      <c r="M13" s="91">
        <f t="shared" si="3"/>
        <v>-0.786390896031477</v>
      </c>
    </row>
    <row r="14" ht="17.25" customHeight="1" spans="1:13">
      <c r="A14" s="51" t="s">
        <v>44</v>
      </c>
      <c r="B14" s="79">
        <v>268299</v>
      </c>
      <c r="C14" s="79">
        <v>269224</v>
      </c>
      <c r="D14" s="80">
        <f t="shared" si="0"/>
        <v>0.344764609633287</v>
      </c>
      <c r="E14" s="79">
        <v>838931</v>
      </c>
      <c r="F14" s="79">
        <v>834763</v>
      </c>
      <c r="G14" s="81">
        <f t="shared" si="1"/>
        <v>-0.496822742275583</v>
      </c>
      <c r="H14" s="79">
        <v>415638</v>
      </c>
      <c r="I14" s="79">
        <v>413495</v>
      </c>
      <c r="J14" s="81">
        <f t="shared" si="2"/>
        <v>-0.515592895741008</v>
      </c>
      <c r="K14" s="79">
        <v>423293</v>
      </c>
      <c r="L14" s="79">
        <v>421268</v>
      </c>
      <c r="M14" s="91">
        <f t="shared" si="3"/>
        <v>-0.478392035776636</v>
      </c>
    </row>
    <row r="15" ht="17.25" customHeight="1" spans="1:13">
      <c r="A15" s="51" t="s">
        <v>45</v>
      </c>
      <c r="B15" s="79">
        <v>199651</v>
      </c>
      <c r="C15" s="79">
        <v>197924</v>
      </c>
      <c r="D15" s="80">
        <f t="shared" si="0"/>
        <v>-0.86500944147538</v>
      </c>
      <c r="E15" s="79">
        <v>560234</v>
      </c>
      <c r="F15" s="79">
        <v>556813</v>
      </c>
      <c r="G15" s="81">
        <f t="shared" si="1"/>
        <v>-0.610637697819129</v>
      </c>
      <c r="H15" s="79">
        <v>277397</v>
      </c>
      <c r="I15" s="79">
        <v>275529</v>
      </c>
      <c r="J15" s="81">
        <f t="shared" si="2"/>
        <v>-0.673403100970816</v>
      </c>
      <c r="K15" s="79">
        <v>282837</v>
      </c>
      <c r="L15" s="79">
        <v>281284</v>
      </c>
      <c r="M15" s="91">
        <f t="shared" si="3"/>
        <v>-0.549079505156683</v>
      </c>
    </row>
    <row r="16" ht="17.25" customHeight="1" spans="1:13">
      <c r="A16" s="51" t="s">
        <v>46</v>
      </c>
      <c r="B16" s="79">
        <v>237807</v>
      </c>
      <c r="C16" s="79">
        <v>204769</v>
      </c>
      <c r="D16" s="80">
        <f t="shared" si="0"/>
        <v>-13.8927785977705</v>
      </c>
      <c r="E16" s="79">
        <v>587293</v>
      </c>
      <c r="F16" s="79">
        <v>505022</v>
      </c>
      <c r="G16" s="81">
        <f t="shared" si="1"/>
        <v>-14.0085102325415</v>
      </c>
      <c r="H16" s="79">
        <v>298938</v>
      </c>
      <c r="I16" s="79">
        <v>257365</v>
      </c>
      <c r="J16" s="81">
        <f t="shared" si="2"/>
        <v>-13.9068970823381</v>
      </c>
      <c r="K16" s="79">
        <v>288355</v>
      </c>
      <c r="L16" s="79">
        <v>247657</v>
      </c>
      <c r="M16" s="91">
        <f t="shared" si="3"/>
        <v>-14.1138527162699</v>
      </c>
    </row>
    <row r="17" ht="17.25" customHeight="1" spans="1:13">
      <c r="A17" s="51" t="s">
        <v>47</v>
      </c>
      <c r="B17" s="79">
        <v>241652</v>
      </c>
      <c r="C17" s="79">
        <v>240095</v>
      </c>
      <c r="D17" s="80">
        <f t="shared" si="0"/>
        <v>-0.644314965322039</v>
      </c>
      <c r="E17" s="79">
        <v>638237</v>
      </c>
      <c r="F17" s="79">
        <v>631761</v>
      </c>
      <c r="G17" s="81">
        <f t="shared" si="1"/>
        <v>-1.01467009903845</v>
      </c>
      <c r="H17" s="79">
        <v>321344</v>
      </c>
      <c r="I17" s="79">
        <v>317803</v>
      </c>
      <c r="J17" s="81">
        <f t="shared" si="2"/>
        <v>-1.10193437562238</v>
      </c>
      <c r="K17" s="79">
        <v>316893</v>
      </c>
      <c r="L17" s="79">
        <v>313958</v>
      </c>
      <c r="M17" s="91">
        <f t="shared" si="3"/>
        <v>-0.926180130201686</v>
      </c>
    </row>
    <row r="18" s="36" customFormat="1" ht="15" customHeight="1" spans="1:13">
      <c r="A18" s="82" t="s">
        <v>48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1:13">
      <c r="A19" s="83" t="s">
        <v>49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</row>
    <row r="20" spans="1:13">
      <c r="A20" s="83" t="s">
        <v>50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</row>
    <row r="21" spans="1:13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3:8">
      <c r="C22" s="84"/>
      <c r="F22" s="85"/>
      <c r="G22" s="85"/>
      <c r="H22" s="85"/>
    </row>
    <row r="23" ht="18.75" spans="4:8">
      <c r="D23" s="86"/>
      <c r="F23" s="85"/>
      <c r="G23" s="85"/>
      <c r="H23" s="85"/>
    </row>
    <row r="24" spans="6:8">
      <c r="F24" s="85"/>
      <c r="G24" s="85"/>
      <c r="H24" s="85"/>
    </row>
    <row r="25" spans="6:8">
      <c r="F25" s="85"/>
      <c r="G25" s="85"/>
      <c r="H25" s="85"/>
    </row>
    <row r="26" spans="6:8">
      <c r="F26" s="85"/>
      <c r="G26" s="85"/>
      <c r="H26" s="85"/>
    </row>
    <row r="27" spans="6:8">
      <c r="F27" s="85"/>
      <c r="G27" s="85"/>
      <c r="H27" s="85"/>
    </row>
    <row r="28" spans="6:8">
      <c r="F28" s="85"/>
      <c r="G28" s="85"/>
      <c r="H28" s="85"/>
    </row>
    <row r="29" spans="6:8">
      <c r="F29" s="85"/>
      <c r="G29" s="85"/>
      <c r="H29" s="85"/>
    </row>
    <row r="30" spans="6:8">
      <c r="F30" s="85"/>
      <c r="G30" s="85"/>
      <c r="H30" s="85"/>
    </row>
    <row r="31" spans="6:8">
      <c r="F31" s="85"/>
      <c r="G31" s="85"/>
      <c r="H31" s="85"/>
    </row>
    <row r="32" spans="6:8">
      <c r="F32" s="85"/>
      <c r="G32" s="85"/>
      <c r="H32" s="85"/>
    </row>
    <row r="33" spans="6:8">
      <c r="F33" s="85"/>
      <c r="G33" s="85"/>
      <c r="H33" s="85"/>
    </row>
    <row r="34" spans="6:8">
      <c r="F34" s="85"/>
      <c r="G34" s="85"/>
      <c r="H34" s="85"/>
    </row>
    <row r="35" spans="6:8">
      <c r="F35" s="85"/>
      <c r="G35" s="85"/>
      <c r="H35" s="85"/>
    </row>
    <row r="36" spans="6:8">
      <c r="F36" s="85"/>
      <c r="H36" s="85"/>
    </row>
    <row r="37" spans="6:8">
      <c r="F37" s="85"/>
      <c r="H37" s="85"/>
    </row>
    <row r="38" spans="6:8">
      <c r="F38" s="85"/>
      <c r="H38" s="85"/>
    </row>
    <row r="39" spans="6:8">
      <c r="F39" s="85"/>
      <c r="H39" s="85"/>
    </row>
    <row r="40" spans="8:8">
      <c r="H40" s="85"/>
    </row>
    <row r="41" spans="8:8">
      <c r="H41" s="85"/>
    </row>
    <row r="42" spans="8:8">
      <c r="H42" s="85"/>
    </row>
    <row r="43" spans="8:8">
      <c r="H43" s="85"/>
    </row>
    <row r="44" spans="8:8">
      <c r="H44" s="85"/>
    </row>
    <row r="45" spans="8:8">
      <c r="H45" s="85"/>
    </row>
    <row r="46" spans="8:8">
      <c r="H46" s="85"/>
    </row>
    <row r="47" spans="8:8">
      <c r="H47" s="85"/>
    </row>
    <row r="48" spans="8:8">
      <c r="H48" s="85"/>
    </row>
  </sheetData>
  <mergeCells count="12">
    <mergeCell ref="A1:M1"/>
    <mergeCell ref="H2:M2"/>
    <mergeCell ref="H3:J3"/>
    <mergeCell ref="K3:M3"/>
    <mergeCell ref="A18:M18"/>
    <mergeCell ref="A19:M19"/>
    <mergeCell ref="A20:M20"/>
    <mergeCell ref="A21:H21"/>
    <mergeCell ref="I21:M21"/>
    <mergeCell ref="A2:A4"/>
    <mergeCell ref="B2:D3"/>
    <mergeCell ref="E2:G3"/>
  </mergeCells>
  <pageMargins left="1.14166666666667" right="0.747916666666667" top="0.984027777777778" bottom="0.984027777777778" header="0.511805555555556" footer="0.511805555555556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A10" workbookViewId="0">
      <selection activeCell="A17" sqref="A17:D17"/>
    </sheetView>
  </sheetViews>
  <sheetFormatPr defaultColWidth="9" defaultRowHeight="14.25" outlineLevelCol="7"/>
  <cols>
    <col min="1" max="1" width="14.125" style="36" customWidth="1"/>
    <col min="2" max="7" width="8.75" style="36" customWidth="1"/>
    <col min="8" max="8" width="9.25" style="36" customWidth="1"/>
    <col min="9" max="16384" width="9" style="36"/>
  </cols>
  <sheetData>
    <row r="1" ht="24.75" customHeight="1" spans="1:8">
      <c r="A1" s="37" t="s">
        <v>51</v>
      </c>
      <c r="B1" s="37"/>
      <c r="C1" s="37"/>
      <c r="D1" s="37"/>
      <c r="E1" s="37"/>
      <c r="F1" s="37"/>
      <c r="G1" s="37"/>
      <c r="H1" s="37"/>
    </row>
    <row r="2" ht="21.75" customHeight="1" spans="1:8">
      <c r="A2" s="38" t="s">
        <v>30</v>
      </c>
      <c r="B2" s="39" t="s">
        <v>52</v>
      </c>
      <c r="C2" s="38"/>
      <c r="D2" s="39" t="s">
        <v>53</v>
      </c>
      <c r="E2" s="38"/>
      <c r="F2" s="39" t="s">
        <v>54</v>
      </c>
      <c r="G2" s="40"/>
      <c r="H2" s="41" t="s">
        <v>55</v>
      </c>
    </row>
    <row r="3" ht="39" customHeight="1" spans="1:8">
      <c r="A3" s="42"/>
      <c r="B3" s="43" t="s">
        <v>56</v>
      </c>
      <c r="C3" s="44" t="s">
        <v>57</v>
      </c>
      <c r="D3" s="43" t="s">
        <v>56</v>
      </c>
      <c r="E3" s="44" t="s">
        <v>58</v>
      </c>
      <c r="F3" s="43" t="s">
        <v>56</v>
      </c>
      <c r="G3" s="45" t="s">
        <v>59</v>
      </c>
      <c r="H3" s="46"/>
    </row>
    <row r="4" ht="24.75" customHeight="1" spans="1:8">
      <c r="A4" s="47" t="s">
        <v>35</v>
      </c>
      <c r="B4" s="48">
        <v>44189</v>
      </c>
      <c r="C4" s="49">
        <v>6.77064336433972</v>
      </c>
      <c r="D4" s="48">
        <v>57534</v>
      </c>
      <c r="E4" s="49">
        <v>8.81536570920187</v>
      </c>
      <c r="F4" s="48">
        <f>B4-D4</f>
        <v>-13345</v>
      </c>
      <c r="G4" s="49">
        <v>-2.04472234486215</v>
      </c>
      <c r="H4" s="50">
        <v>6526558.5</v>
      </c>
    </row>
    <row r="5" ht="24.75" customHeight="1" spans="1:8">
      <c r="A5" s="51" t="s">
        <v>36</v>
      </c>
      <c r="B5" s="25">
        <f t="shared" ref="B5:F5" si="0">SUM(B6:B10)</f>
        <v>19486</v>
      </c>
      <c r="C5" s="17">
        <f>B5/H5*1000</f>
        <v>7.89657216796689</v>
      </c>
      <c r="D5" s="25">
        <f t="shared" si="0"/>
        <v>18254</v>
      </c>
      <c r="E5" s="17">
        <f>D5/H5*1000</f>
        <v>7.39731234496909</v>
      </c>
      <c r="F5" s="25">
        <f t="shared" si="0"/>
        <v>1232</v>
      </c>
      <c r="G5" s="17">
        <f>F5/H5*1000</f>
        <v>0.499259822997804</v>
      </c>
      <c r="H5" s="26">
        <f>SUM(H6:H10)</f>
        <v>2467653</v>
      </c>
    </row>
    <row r="6" ht="24.75" customHeight="1" spans="1:8">
      <c r="A6" s="51" t="s">
        <v>37</v>
      </c>
      <c r="B6" s="25">
        <v>5393</v>
      </c>
      <c r="C6" s="17">
        <v>7.60699764793833</v>
      </c>
      <c r="D6" s="25">
        <v>4262</v>
      </c>
      <c r="E6" s="17">
        <v>6.01168625542614</v>
      </c>
      <c r="F6" s="25">
        <v>1131</v>
      </c>
      <c r="G6" s="17">
        <v>1.59531139251219</v>
      </c>
      <c r="H6" s="26">
        <v>708952.5</v>
      </c>
    </row>
    <row r="7" ht="24.75" customHeight="1" spans="1:8">
      <c r="A7" s="51" t="s">
        <v>38</v>
      </c>
      <c r="B7" s="25">
        <v>5736</v>
      </c>
      <c r="C7" s="17">
        <v>10.4058008348587</v>
      </c>
      <c r="D7" s="25">
        <v>3988</v>
      </c>
      <c r="E7" s="17">
        <v>7.2347164800238</v>
      </c>
      <c r="F7" s="25">
        <v>1748</v>
      </c>
      <c r="G7" s="17">
        <v>3.17108435483491</v>
      </c>
      <c r="H7" s="26">
        <v>551231</v>
      </c>
    </row>
    <row r="8" ht="24.75" customHeight="1" spans="1:8">
      <c r="A8" s="51" t="s">
        <v>39</v>
      </c>
      <c r="B8" s="25">
        <v>2520</v>
      </c>
      <c r="C8" s="17">
        <v>5.63352573761183</v>
      </c>
      <c r="D8" s="25">
        <v>4293</v>
      </c>
      <c r="E8" s="17">
        <v>9.5971134887173</v>
      </c>
      <c r="F8" s="25">
        <v>-1773</v>
      </c>
      <c r="G8" s="17">
        <v>-3.96358775110547</v>
      </c>
      <c r="H8" s="26">
        <v>447322</v>
      </c>
    </row>
    <row r="9" ht="24.75" customHeight="1" spans="1:8">
      <c r="A9" s="51" t="s">
        <v>40</v>
      </c>
      <c r="B9" s="25">
        <v>3087</v>
      </c>
      <c r="C9" s="17">
        <v>11.1861200795747</v>
      </c>
      <c r="D9" s="25">
        <v>1745</v>
      </c>
      <c r="E9" s="17">
        <v>6.32321980526657</v>
      </c>
      <c r="F9" s="25">
        <v>1342</v>
      </c>
      <c r="G9" s="17">
        <v>4.86290027430816</v>
      </c>
      <c r="H9" s="26">
        <v>275967</v>
      </c>
    </row>
    <row r="10" ht="24.75" customHeight="1" spans="1:8">
      <c r="A10" s="51" t="s">
        <v>41</v>
      </c>
      <c r="B10" s="25">
        <v>2750</v>
      </c>
      <c r="C10" s="17">
        <v>5.67970002922464</v>
      </c>
      <c r="D10" s="25">
        <v>3966</v>
      </c>
      <c r="E10" s="17">
        <v>8.19116011487452</v>
      </c>
      <c r="F10" s="25">
        <v>-1216</v>
      </c>
      <c r="G10" s="17">
        <v>-2.51146008564988</v>
      </c>
      <c r="H10" s="26">
        <v>484180.5</v>
      </c>
    </row>
    <row r="11" ht="24.75" customHeight="1" spans="1:8">
      <c r="A11" s="51" t="s">
        <v>42</v>
      </c>
      <c r="B11" s="25">
        <v>4002</v>
      </c>
      <c r="C11" s="17">
        <v>6.30788035832922</v>
      </c>
      <c r="D11" s="25">
        <v>5481</v>
      </c>
      <c r="E11" s="17">
        <v>8.63905353423349</v>
      </c>
      <c r="F11" s="25">
        <v>-1479</v>
      </c>
      <c r="G11" s="17">
        <v>-2.33117317590428</v>
      </c>
      <c r="H11" s="26">
        <v>634444.5</v>
      </c>
    </row>
    <row r="12" ht="24.75" customHeight="1" spans="1:8">
      <c r="A12" s="51" t="s">
        <v>43</v>
      </c>
      <c r="B12" s="25">
        <v>5496</v>
      </c>
      <c r="C12" s="17">
        <v>6.48163654246675</v>
      </c>
      <c r="D12" s="25">
        <v>7972</v>
      </c>
      <c r="E12" s="17">
        <v>9.40167513037571</v>
      </c>
      <c r="F12" s="25">
        <v>-2476</v>
      </c>
      <c r="G12" s="17">
        <v>-2.92003858790896</v>
      </c>
      <c r="H12" s="26">
        <v>847934</v>
      </c>
    </row>
    <row r="13" ht="24.75" customHeight="1" spans="1:8">
      <c r="A13" s="51" t="s">
        <v>44</v>
      </c>
      <c r="B13" s="25">
        <v>5083</v>
      </c>
      <c r="C13" s="17">
        <v>6.07398963012355</v>
      </c>
      <c r="D13" s="25">
        <v>6985</v>
      </c>
      <c r="E13" s="17">
        <v>8.34680652496812</v>
      </c>
      <c r="F13" s="25">
        <v>-1902</v>
      </c>
      <c r="G13" s="17">
        <v>-2.27281689484458</v>
      </c>
      <c r="H13" s="26">
        <v>836847</v>
      </c>
    </row>
    <row r="14" ht="24.75" customHeight="1" spans="1:8">
      <c r="A14" s="51" t="s">
        <v>45</v>
      </c>
      <c r="B14" s="25">
        <v>3847</v>
      </c>
      <c r="C14" s="17">
        <v>6.88780328849189</v>
      </c>
      <c r="D14" s="25">
        <v>5598</v>
      </c>
      <c r="E14" s="17">
        <v>10.0228549022557</v>
      </c>
      <c r="F14" s="25">
        <v>-1751</v>
      </c>
      <c r="G14" s="17">
        <v>-3.13505161376379</v>
      </c>
      <c r="H14" s="26">
        <v>558523.5</v>
      </c>
    </row>
    <row r="15" ht="27.75" customHeight="1" spans="1:8">
      <c r="A15" s="51" t="s">
        <v>46</v>
      </c>
      <c r="B15" s="25">
        <v>2688</v>
      </c>
      <c r="C15" s="17">
        <v>4.92165721426512</v>
      </c>
      <c r="D15" s="25">
        <v>5557</v>
      </c>
      <c r="E15" s="17">
        <v>10.1747206620801</v>
      </c>
      <c r="F15" s="25">
        <v>-2869</v>
      </c>
      <c r="G15" s="17">
        <v>-5.25306344781496</v>
      </c>
      <c r="H15" s="26">
        <v>546157.5</v>
      </c>
    </row>
    <row r="16" ht="27.75" customHeight="1" spans="1:8">
      <c r="A16" s="52" t="s">
        <v>47</v>
      </c>
      <c r="B16" s="53">
        <v>3587</v>
      </c>
      <c r="C16" s="54">
        <v>5.6488277934296</v>
      </c>
      <c r="D16" s="53">
        <v>7687</v>
      </c>
      <c r="E16" s="54">
        <v>12.1055308748518</v>
      </c>
      <c r="F16" s="53">
        <v>-4100</v>
      </c>
      <c r="G16" s="54">
        <v>-6.45670308142218</v>
      </c>
      <c r="H16" s="55">
        <v>634999</v>
      </c>
    </row>
    <row r="17" spans="1:8">
      <c r="A17" s="56" t="s">
        <v>60</v>
      </c>
      <c r="B17" s="56"/>
      <c r="C17" s="56"/>
      <c r="D17" s="56"/>
      <c r="E17" s="57"/>
      <c r="F17" s="57"/>
      <c r="G17" s="57"/>
      <c r="H17" s="57"/>
    </row>
  </sheetData>
  <mergeCells count="7">
    <mergeCell ref="A1:H1"/>
    <mergeCell ref="B2:C2"/>
    <mergeCell ref="D2:E2"/>
    <mergeCell ref="F2:G2"/>
    <mergeCell ref="A17:D17"/>
    <mergeCell ref="A2:A3"/>
    <mergeCell ref="H2:H3"/>
  </mergeCell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J22" sqref="J22"/>
    </sheetView>
  </sheetViews>
  <sheetFormatPr defaultColWidth="9" defaultRowHeight="12"/>
  <cols>
    <col min="1" max="1" width="16.75" style="3" customWidth="1"/>
    <col min="2" max="2" width="8" style="4" customWidth="1"/>
    <col min="3" max="6" width="9.75" style="1" customWidth="1"/>
    <col min="7" max="9" width="10.25" style="1" customWidth="1"/>
    <col min="10" max="15" width="9" style="3"/>
    <col min="16" max="16" width="9.625" style="3"/>
    <col min="17" max="16384" width="9" style="3"/>
  </cols>
  <sheetData>
    <row r="1" s="1" customFormat="1" ht="24.4" customHeight="1" spans="1:9">
      <c r="A1" s="5" t="s">
        <v>61</v>
      </c>
      <c r="B1" s="5"/>
      <c r="C1" s="5"/>
      <c r="D1" s="5"/>
      <c r="E1" s="5"/>
      <c r="F1" s="5"/>
      <c r="G1" s="5"/>
      <c r="H1" s="5"/>
      <c r="I1" s="5"/>
    </row>
    <row r="2" ht="17.25" customHeight="1" spans="1:9">
      <c r="A2" s="6" t="s">
        <v>62</v>
      </c>
      <c r="B2" s="7" t="s">
        <v>11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9" t="s">
        <v>68</v>
      </c>
      <c r="I2" s="9" t="s">
        <v>69</v>
      </c>
    </row>
    <row r="3" ht="30" customHeight="1" spans="1:9">
      <c r="A3" s="10"/>
      <c r="B3" s="11"/>
      <c r="C3" s="12"/>
      <c r="D3" s="12"/>
      <c r="E3" s="12"/>
      <c r="F3" s="12"/>
      <c r="G3" s="12"/>
      <c r="H3" s="13"/>
      <c r="I3" s="13"/>
    </row>
    <row r="4" s="2" customFormat="1" ht="18" customHeight="1" spans="1:9">
      <c r="A4" s="14" t="s">
        <v>70</v>
      </c>
      <c r="B4" s="15" t="s">
        <v>18</v>
      </c>
      <c r="C4" s="16"/>
      <c r="D4" s="17">
        <v>462.65</v>
      </c>
      <c r="E4" s="17">
        <v>576.18</v>
      </c>
      <c r="F4" s="17">
        <v>626.26</v>
      </c>
      <c r="G4" s="17">
        <v>663.57</v>
      </c>
      <c r="H4" s="18">
        <v>696.82</v>
      </c>
      <c r="I4" s="18">
        <v>710.21</v>
      </c>
    </row>
    <row r="5" ht="18" customHeight="1" spans="1:9">
      <c r="A5" s="19" t="s">
        <v>71</v>
      </c>
      <c r="B5" s="20"/>
      <c r="C5" s="21"/>
      <c r="D5" s="21"/>
      <c r="E5" s="21"/>
      <c r="F5" s="21"/>
      <c r="G5" s="21"/>
      <c r="H5" s="22"/>
      <c r="I5" s="22"/>
    </row>
    <row r="6" ht="18" customHeight="1" spans="1:9">
      <c r="A6" s="19" t="s">
        <v>72</v>
      </c>
      <c r="B6" s="23" t="s">
        <v>18</v>
      </c>
      <c r="C6" s="21"/>
      <c r="D6" s="17">
        <v>230.75</v>
      </c>
      <c r="E6" s="17">
        <v>290.38</v>
      </c>
      <c r="F6" s="17">
        <v>316.29</v>
      </c>
      <c r="G6" s="17">
        <v>335.06</v>
      </c>
      <c r="H6" s="24">
        <v>352.25</v>
      </c>
      <c r="I6" s="24">
        <v>359.63</v>
      </c>
    </row>
    <row r="7" s="2" customFormat="1" ht="18" customHeight="1" spans="1:9">
      <c r="A7" s="19" t="s">
        <v>73</v>
      </c>
      <c r="B7" s="20" t="s">
        <v>18</v>
      </c>
      <c r="C7" s="21"/>
      <c r="D7" s="17">
        <v>231.9</v>
      </c>
      <c r="E7" s="17">
        <v>285.8</v>
      </c>
      <c r="F7" s="17">
        <v>309.96</v>
      </c>
      <c r="G7" s="17">
        <v>328.51</v>
      </c>
      <c r="H7" s="24">
        <v>344.57</v>
      </c>
      <c r="I7" s="24">
        <v>350.58</v>
      </c>
    </row>
    <row r="8" ht="18" customHeight="1" spans="1:9">
      <c r="A8" s="19" t="s">
        <v>74</v>
      </c>
      <c r="B8" s="20"/>
      <c r="C8" s="21"/>
      <c r="D8" s="17"/>
      <c r="E8" s="17"/>
      <c r="F8" s="17"/>
      <c r="G8" s="17"/>
      <c r="H8" s="24"/>
      <c r="I8" s="24"/>
    </row>
    <row r="9" ht="18" customHeight="1" spans="1:9">
      <c r="A9" s="19" t="s">
        <v>75</v>
      </c>
      <c r="B9" s="23" t="s">
        <v>18</v>
      </c>
      <c r="C9" s="21"/>
      <c r="D9" s="17"/>
      <c r="E9" s="17"/>
      <c r="F9" s="17">
        <v>139.99</v>
      </c>
      <c r="G9" s="17">
        <v>114.74</v>
      </c>
      <c r="H9" s="24">
        <v>76.47</v>
      </c>
      <c r="I9" s="24">
        <v>85.95</v>
      </c>
    </row>
    <row r="10" s="2" customFormat="1" ht="18" customHeight="1" spans="1:9">
      <c r="A10" s="19" t="s">
        <v>76</v>
      </c>
      <c r="B10" s="20" t="s">
        <v>18</v>
      </c>
      <c r="C10" s="21"/>
      <c r="D10" s="17"/>
      <c r="E10" s="17"/>
      <c r="F10" s="17">
        <v>441.39</v>
      </c>
      <c r="G10" s="17">
        <v>489.36</v>
      </c>
      <c r="H10" s="24">
        <v>540.53</v>
      </c>
      <c r="I10" s="24">
        <v>495.55</v>
      </c>
    </row>
    <row r="11" ht="18" customHeight="1" spans="1:9">
      <c r="A11" s="19" t="s">
        <v>77</v>
      </c>
      <c r="B11" s="20" t="s">
        <v>18</v>
      </c>
      <c r="C11" s="21"/>
      <c r="D11" s="17"/>
      <c r="E11" s="17"/>
      <c r="F11" s="17">
        <v>44.87</v>
      </c>
      <c r="G11" s="17">
        <v>59.46</v>
      </c>
      <c r="H11" s="24">
        <v>79.82</v>
      </c>
      <c r="I11" s="24">
        <v>128.71</v>
      </c>
    </row>
    <row r="12" ht="18" customHeight="1" spans="1:9">
      <c r="A12" s="19" t="s">
        <v>78</v>
      </c>
      <c r="B12" s="20" t="s">
        <v>16</v>
      </c>
      <c r="C12" s="21"/>
      <c r="D12" s="17">
        <v>103.84</v>
      </c>
      <c r="E12" s="17">
        <v>149.61</v>
      </c>
      <c r="F12" s="17">
        <v>187.14</v>
      </c>
      <c r="G12" s="17">
        <v>228.47</v>
      </c>
      <c r="H12" s="24">
        <v>254.07</v>
      </c>
      <c r="I12" s="24">
        <v>287.57</v>
      </c>
    </row>
    <row r="13" ht="18" customHeight="1" spans="1:9">
      <c r="A13" s="19" t="s">
        <v>79</v>
      </c>
      <c r="B13" s="20" t="s">
        <v>16</v>
      </c>
      <c r="C13" s="21"/>
      <c r="D13" s="17"/>
      <c r="E13" s="17">
        <v>149.13</v>
      </c>
      <c r="F13" s="17">
        <v>185.94</v>
      </c>
      <c r="G13" s="17">
        <v>222.03</v>
      </c>
      <c r="H13" s="24">
        <v>245.68</v>
      </c>
      <c r="I13" s="24">
        <v>271.83</v>
      </c>
    </row>
    <row r="14" s="2" customFormat="1" ht="18" customHeight="1" spans="1:9">
      <c r="A14" s="19" t="s">
        <v>80</v>
      </c>
      <c r="B14" s="20" t="s">
        <v>81</v>
      </c>
      <c r="C14" s="21"/>
      <c r="D14" s="17"/>
      <c r="E14" s="17">
        <v>3.74</v>
      </c>
      <c r="F14" s="17">
        <v>3.23</v>
      </c>
      <c r="G14" s="17">
        <v>2.82</v>
      </c>
      <c r="H14" s="24">
        <v>2.62</v>
      </c>
      <c r="I14" s="24">
        <v>2.39</v>
      </c>
    </row>
    <row r="15" s="2" customFormat="1" ht="18" customHeight="1" spans="1:9">
      <c r="A15" s="19" t="s">
        <v>82</v>
      </c>
      <c r="B15" s="20"/>
      <c r="C15" s="21"/>
      <c r="D15" s="17"/>
      <c r="E15" s="17"/>
      <c r="F15" s="17"/>
      <c r="G15" s="17"/>
      <c r="H15" s="24"/>
      <c r="I15" s="24"/>
    </row>
    <row r="16" s="2" customFormat="1" ht="18" customHeight="1" spans="1:9">
      <c r="A16" s="19" t="s">
        <v>83</v>
      </c>
      <c r="B16" s="20" t="s">
        <v>84</v>
      </c>
      <c r="C16" s="21"/>
      <c r="D16" s="17"/>
      <c r="E16" s="25">
        <v>19</v>
      </c>
      <c r="F16" s="25">
        <v>36</v>
      </c>
      <c r="G16" s="25">
        <v>48</v>
      </c>
      <c r="H16" s="26">
        <v>50</v>
      </c>
      <c r="I16" s="26">
        <v>52</v>
      </c>
    </row>
    <row r="17" ht="18" customHeight="1" spans="1:9">
      <c r="A17" s="19" t="s">
        <v>85</v>
      </c>
      <c r="B17" s="20" t="s">
        <v>18</v>
      </c>
      <c r="C17" s="21"/>
      <c r="D17" s="17"/>
      <c r="E17" s="17">
        <v>576.08</v>
      </c>
      <c r="F17" s="17">
        <v>483.46</v>
      </c>
      <c r="G17" s="17">
        <v>662.32</v>
      </c>
      <c r="H17" s="24">
        <v>694.47</v>
      </c>
      <c r="I17" s="24">
        <v>705.76</v>
      </c>
    </row>
    <row r="18" ht="18" customHeight="1" spans="1:9">
      <c r="A18" s="19" t="s">
        <v>86</v>
      </c>
      <c r="B18" s="20" t="s">
        <v>18</v>
      </c>
      <c r="C18" s="21"/>
      <c r="D18" s="17"/>
      <c r="E18" s="17">
        <v>0.1</v>
      </c>
      <c r="F18" s="17">
        <v>0.27</v>
      </c>
      <c r="G18" s="17">
        <v>1.26</v>
      </c>
      <c r="H18" s="24">
        <v>2.35</v>
      </c>
      <c r="I18" s="24">
        <v>4.45</v>
      </c>
    </row>
    <row r="19" ht="18" customHeight="1" spans="1:9">
      <c r="A19" s="19" t="s">
        <v>87</v>
      </c>
      <c r="B19" s="20" t="s">
        <v>88</v>
      </c>
      <c r="C19" s="21"/>
      <c r="D19" s="17"/>
      <c r="E19" s="17"/>
      <c r="F19" s="17"/>
      <c r="G19" s="17">
        <v>74.81</v>
      </c>
      <c r="H19" s="24">
        <v>76.5</v>
      </c>
      <c r="I19" s="35"/>
    </row>
    <row r="20" ht="18" customHeight="1" spans="1:9">
      <c r="A20" s="19" t="s">
        <v>89</v>
      </c>
      <c r="B20" s="20"/>
      <c r="C20" s="21"/>
      <c r="D20" s="17"/>
      <c r="E20" s="17"/>
      <c r="F20" s="17"/>
      <c r="G20" s="17"/>
      <c r="H20" s="24"/>
      <c r="I20" s="24"/>
    </row>
    <row r="21" ht="18" customHeight="1" spans="1:9">
      <c r="A21" s="19" t="s">
        <v>90</v>
      </c>
      <c r="B21" s="20" t="s">
        <v>18</v>
      </c>
      <c r="C21" s="21"/>
      <c r="D21" s="17"/>
      <c r="E21" s="17">
        <v>1.3396</v>
      </c>
      <c r="F21" s="17">
        <v>7.06</v>
      </c>
      <c r="G21" s="17">
        <v>26.44</v>
      </c>
      <c r="H21" s="24">
        <v>69.19</v>
      </c>
      <c r="I21" s="24">
        <v>117.69</v>
      </c>
    </row>
    <row r="22" ht="18" customHeight="1" spans="1:9">
      <c r="A22" s="19" t="s">
        <v>91</v>
      </c>
      <c r="B22" s="20" t="s">
        <v>18</v>
      </c>
      <c r="C22" s="21"/>
      <c r="D22" s="17"/>
      <c r="E22" s="17">
        <v>47.9067</v>
      </c>
      <c r="F22" s="17">
        <v>62.65</v>
      </c>
      <c r="G22" s="17">
        <v>92.92</v>
      </c>
      <c r="H22" s="24">
        <v>124.35</v>
      </c>
      <c r="I22" s="24">
        <v>127.02</v>
      </c>
    </row>
    <row r="23" ht="18" customHeight="1" spans="1:9">
      <c r="A23" s="19" t="s">
        <v>92</v>
      </c>
      <c r="B23" s="20" t="s">
        <v>18</v>
      </c>
      <c r="C23" s="21"/>
      <c r="D23" s="17"/>
      <c r="E23" s="17">
        <v>139.0522</v>
      </c>
      <c r="F23" s="17">
        <v>203.79</v>
      </c>
      <c r="G23" s="17">
        <v>269.44</v>
      </c>
      <c r="H23" s="24">
        <v>299.27</v>
      </c>
      <c r="I23" s="24">
        <v>284.05</v>
      </c>
    </row>
    <row r="24" ht="18" customHeight="1" spans="1:9">
      <c r="A24" s="19" t="s">
        <v>93</v>
      </c>
      <c r="B24" s="20" t="s">
        <v>18</v>
      </c>
      <c r="C24" s="21"/>
      <c r="D24" s="17"/>
      <c r="E24" s="17">
        <v>227.9318</v>
      </c>
      <c r="F24" s="17">
        <v>210.24</v>
      </c>
      <c r="G24" s="17">
        <v>193.52</v>
      </c>
      <c r="H24" s="24">
        <v>150.29</v>
      </c>
      <c r="I24" s="24">
        <v>131.42</v>
      </c>
    </row>
    <row r="25" ht="18" customHeight="1" spans="1:9">
      <c r="A25" s="19" t="s">
        <v>94</v>
      </c>
      <c r="B25" s="20" t="s">
        <v>18</v>
      </c>
      <c r="C25" s="21"/>
      <c r="D25" s="17"/>
      <c r="E25" s="17">
        <v>93.7331</v>
      </c>
      <c r="F25" s="17">
        <v>82.06</v>
      </c>
      <c r="G25" s="17">
        <v>47.41</v>
      </c>
      <c r="H25" s="24">
        <v>24.38</v>
      </c>
      <c r="I25" s="24">
        <v>8.78</v>
      </c>
    </row>
    <row r="26" ht="29.25" customHeight="1" spans="1:9">
      <c r="A26" s="27" t="s">
        <v>95</v>
      </c>
      <c r="B26" s="20" t="s">
        <v>96</v>
      </c>
      <c r="C26" s="21"/>
      <c r="D26" s="17"/>
      <c r="E26" s="17"/>
      <c r="F26" s="17">
        <v>6.99</v>
      </c>
      <c r="G26" s="17">
        <v>8.1</v>
      </c>
      <c r="H26" s="24">
        <v>9.18</v>
      </c>
      <c r="I26" s="35">
        <v>9.73</v>
      </c>
    </row>
    <row r="27" ht="29.25" customHeight="1" spans="1:9">
      <c r="A27" s="27" t="s">
        <v>97</v>
      </c>
      <c r="B27" s="20"/>
      <c r="C27" s="21"/>
      <c r="D27" s="17"/>
      <c r="E27" s="17"/>
      <c r="F27" s="17"/>
      <c r="G27" s="17"/>
      <c r="H27" s="24">
        <v>9.46</v>
      </c>
      <c r="I27" s="35">
        <v>10.28</v>
      </c>
    </row>
    <row r="28" ht="18" customHeight="1" spans="1:9">
      <c r="A28" s="19" t="s">
        <v>98</v>
      </c>
      <c r="B28" s="20" t="s">
        <v>99</v>
      </c>
      <c r="C28" s="21"/>
      <c r="D28" s="17">
        <v>99.5</v>
      </c>
      <c r="E28" s="17">
        <v>101.6</v>
      </c>
      <c r="F28" s="17">
        <v>102.04</v>
      </c>
      <c r="G28" s="17">
        <v>101.99</v>
      </c>
      <c r="H28" s="24">
        <v>102.23</v>
      </c>
      <c r="I28" s="24">
        <v>102.58</v>
      </c>
    </row>
    <row r="29" ht="18" customHeight="1" spans="1:9">
      <c r="A29" s="19" t="s">
        <v>100</v>
      </c>
      <c r="B29" s="20" t="s">
        <v>101</v>
      </c>
      <c r="C29" s="21"/>
      <c r="D29" s="17"/>
      <c r="E29" s="17"/>
      <c r="F29" s="17">
        <v>41.88</v>
      </c>
      <c r="G29" s="17">
        <v>35.6</v>
      </c>
      <c r="H29" s="24">
        <v>28.91</v>
      </c>
      <c r="I29" s="24">
        <v>43.31</v>
      </c>
    </row>
    <row r="30" ht="18" customHeight="1" spans="1:9">
      <c r="A30" s="19" t="s">
        <v>102</v>
      </c>
      <c r="B30" s="20" t="s">
        <v>101</v>
      </c>
      <c r="C30" s="21"/>
      <c r="D30" s="17"/>
      <c r="E30" s="17"/>
      <c r="F30" s="17">
        <v>31.72</v>
      </c>
      <c r="G30" s="17">
        <v>23.45</v>
      </c>
      <c r="H30" s="24">
        <v>14.15</v>
      </c>
      <c r="I30" s="24">
        <v>17.34</v>
      </c>
    </row>
    <row r="31" ht="18" customHeight="1" spans="1:9">
      <c r="A31" s="28" t="s">
        <v>103</v>
      </c>
      <c r="B31" s="29" t="s">
        <v>101</v>
      </c>
      <c r="C31" s="30"/>
      <c r="D31" s="30"/>
      <c r="E31" s="30"/>
      <c r="F31" s="31">
        <v>10.17</v>
      </c>
      <c r="G31" s="32">
        <v>12.15</v>
      </c>
      <c r="H31" s="33">
        <v>14.77</v>
      </c>
      <c r="I31" s="33">
        <v>25.97</v>
      </c>
    </row>
    <row r="32" ht="20" customHeight="1" spans="1:9">
      <c r="A32" s="34" t="s">
        <v>104</v>
      </c>
      <c r="B32"/>
      <c r="C32"/>
      <c r="D32"/>
      <c r="E32"/>
      <c r="F32"/>
      <c r="G32"/>
      <c r="H32"/>
      <c r="I32"/>
    </row>
  </sheetData>
  <mergeCells count="10">
    <mergeCell ref="A1:H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stats-yt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3-1(右）</vt:lpstr>
      <vt:lpstr>3-2 人口（左上）</vt:lpstr>
      <vt:lpstr>3-3 各区市人口(左下右下）</vt:lpstr>
      <vt:lpstr>3-4 各区市人口出生死亡（右上）</vt:lpstr>
      <vt:lpstr>3-5人口普查（左）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ZongHe74</dc:creator>
  <cp:lastModifiedBy>dell</cp:lastModifiedBy>
  <dcterms:created xsi:type="dcterms:W3CDTF">2004-05-17T01:37:00Z</dcterms:created>
  <cp:lastPrinted>2017-07-21T07:13:00Z</cp:lastPrinted>
  <dcterms:modified xsi:type="dcterms:W3CDTF">2021-12-30T05:56:21Z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