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10185" activeTab="1"/>
  </bookViews>
  <sheets>
    <sheet name="Summary" sheetId="21" r:id="rId1"/>
    <sheet name="All Move-Ups" sheetId="1" r:id="rId2"/>
    <sheet name="Calls Caught" sheetId="22" r:id="rId3"/>
  </sheets>
  <definedNames>
    <definedName name="_xlnm._FilterDatabase" localSheetId="1" hidden="1">'All Move-Ups'!$A$1:$F$58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1" l="1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" i="22"/>
  <c r="D18" i="21" l="1"/>
  <c r="D17" i="21"/>
  <c r="D9" i="21"/>
  <c r="D8" i="21"/>
  <c r="D7" i="21"/>
  <c r="D5" i="21"/>
  <c r="D4" i="21"/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<sst xmlns="http://schemas.openxmlformats.org/spreadsheetml/2006/main" count="512" uniqueCount="189">
  <si>
    <t>Unit</t>
  </si>
  <si>
    <t>To Station</t>
  </si>
  <si>
    <t>Current Station</t>
  </si>
  <si>
    <t>Start Time</t>
  </si>
  <si>
    <t>End Time</t>
  </si>
  <si>
    <t>Duration</t>
  </si>
  <si>
    <t>SE06</t>
  </si>
  <si>
    <t>SH04</t>
  </si>
  <si>
    <t>Surrey Hall 10</t>
  </si>
  <si>
    <t>Surrey Hall 17</t>
  </si>
  <si>
    <t>Surrey Hall 12</t>
  </si>
  <si>
    <t>SH09</t>
  </si>
  <si>
    <t>Surrey Hall 04</t>
  </si>
  <si>
    <t>SH18</t>
  </si>
  <si>
    <t>Surrey Hall 14</t>
  </si>
  <si>
    <t>SE08</t>
  </si>
  <si>
    <t>Surrey Hall 01</t>
  </si>
  <si>
    <t>SE10</t>
  </si>
  <si>
    <t>SH11</t>
  </si>
  <si>
    <t>SE12</t>
  </si>
  <si>
    <t>Surrey Engine 12</t>
  </si>
  <si>
    <t>SH13</t>
  </si>
  <si>
    <t>SE13</t>
  </si>
  <si>
    <t>SH17</t>
  </si>
  <si>
    <t>SE14</t>
  </si>
  <si>
    <t>Surrey Engine 14</t>
  </si>
  <si>
    <t>SH08</t>
  </si>
  <si>
    <t>Surrey Hall 15</t>
  </si>
  <si>
    <t>SE15</t>
  </si>
  <si>
    <t>Surrey Engine 15</t>
  </si>
  <si>
    <t>SH05</t>
  </si>
  <si>
    <t>SQ04</t>
  </si>
  <si>
    <t>Surrey Quint 4</t>
  </si>
  <si>
    <t>SH02</t>
  </si>
  <si>
    <t>SH06</t>
  </si>
  <si>
    <t>Surrey Hall 06</t>
  </si>
  <si>
    <t>Surrey Hall 02</t>
  </si>
  <si>
    <t>Surrey Hall 18</t>
  </si>
  <si>
    <t>SQ09</t>
  </si>
  <si>
    <t>Surrey Quint 9</t>
  </si>
  <si>
    <t>SH15</t>
  </si>
  <si>
    <t>SQ17</t>
  </si>
  <si>
    <t>SQ18</t>
  </si>
  <si>
    <t>Surrey Quint 18</t>
  </si>
  <si>
    <t>SR01</t>
  </si>
  <si>
    <t>Surrey Rescue 1</t>
  </si>
  <si>
    <t>SH10</t>
  </si>
  <si>
    <t>Surrey Hall 09</t>
  </si>
  <si>
    <t>SR02</t>
  </si>
  <si>
    <t>Surrey Rescue 2</t>
  </si>
  <si>
    <t>Surrey Hall 13</t>
  </si>
  <si>
    <t>SR04</t>
  </si>
  <si>
    <t>Surrey Rescue 4</t>
  </si>
  <si>
    <t>SR06</t>
  </si>
  <si>
    <t>SR10</t>
  </si>
  <si>
    <t>Surrey Rescue 10</t>
  </si>
  <si>
    <t>STW1</t>
  </si>
  <si>
    <t>Surrey Tower 1</t>
  </si>
  <si>
    <t>Surrey Hall 08</t>
  </si>
  <si>
    <t>STR.FIRE</t>
  </si>
  <si>
    <t>STRUCTURE FIRE - RESIDENTIAL</t>
  </si>
  <si>
    <t>MESA</t>
  </si>
  <si>
    <t>MVA</t>
  </si>
  <si>
    <t>MESA-D</t>
  </si>
  <si>
    <t>MVA - RESCUE REQUIRED</t>
  </si>
  <si>
    <t>MESA-C</t>
  </si>
  <si>
    <t>MISC</t>
  </si>
  <si>
    <t>ASSIST CALL</t>
  </si>
  <si>
    <t>HAZMAT</t>
  </si>
  <si>
    <t>15-12746</t>
  </si>
  <si>
    <t>MESA-E</t>
  </si>
  <si>
    <t>ALARMS RINGING - MR / COMMERCI</t>
  </si>
  <si>
    <t>ALARMS</t>
  </si>
  <si>
    <t>GASOLINE/DIESEL SPILL</t>
  </si>
  <si>
    <t>ALARMS - SF RESIDENTIAL</t>
  </si>
  <si>
    <t>LIFT ASSIST</t>
  </si>
  <si>
    <t>WIRES DOWN</t>
  </si>
  <si>
    <t>15-13720</t>
  </si>
  <si>
    <t>15-02629</t>
  </si>
  <si>
    <t>15-05949</t>
  </si>
  <si>
    <t>15-12288</t>
  </si>
  <si>
    <t>15-09910</t>
  </si>
  <si>
    <t>15-02647</t>
  </si>
  <si>
    <t>15-03037</t>
  </si>
  <si>
    <t>15-03043</t>
  </si>
  <si>
    <t>15-03435</t>
  </si>
  <si>
    <t>15-03822</t>
  </si>
  <si>
    <t>15-17728</t>
  </si>
  <si>
    <t>15-08308</t>
  </si>
  <si>
    <t>15-02620</t>
  </si>
  <si>
    <t>15-02634</t>
  </si>
  <si>
    <t>15-03039</t>
  </si>
  <si>
    <t>15-03045</t>
  </si>
  <si>
    <t>15-03824</t>
  </si>
  <si>
    <t>15-05481</t>
  </si>
  <si>
    <t>15-08184</t>
  </si>
  <si>
    <t>15-17754</t>
  </si>
  <si>
    <t>15-08302</t>
  </si>
  <si>
    <t>OnScene</t>
  </si>
  <si>
    <t>15-13706</t>
  </si>
  <si>
    <t>Status</t>
  </si>
  <si>
    <t>Legitimate Move-Ups</t>
  </si>
  <si>
    <t>Type of Move-Up</t>
  </si>
  <si>
    <t>Count</t>
  </si>
  <si>
    <t>%</t>
  </si>
  <si>
    <t>Productive Move-Ups</t>
  </si>
  <si>
    <t>Unproductive Move-Ups</t>
  </si>
  <si>
    <t>Total Multiple Call Move-Ups**</t>
  </si>
  <si>
    <t>Total Legitimate Move-Ups</t>
  </si>
  <si>
    <t>Total Identified Move-Ups</t>
  </si>
  <si>
    <t>Total Calls with Moved-Up Unit On Scene</t>
  </si>
  <si>
    <t>Legitimate Move-Up with Unit On Scene</t>
  </si>
  <si>
    <t>Accurate Move-Up Calls</t>
  </si>
  <si>
    <t>Inaccurate Move-Up Calls</t>
  </si>
  <si>
    <t>Calls Caught by Legit Move-Up Unit°</t>
  </si>
  <si>
    <r>
      <t xml:space="preserve">° Call counts </t>
    </r>
    <r>
      <rPr>
        <b/>
        <sz val="11"/>
        <color theme="1"/>
        <rFont val="Calibri"/>
        <family val="2"/>
        <scheme val="minor"/>
      </rPr>
      <t>exclude</t>
    </r>
    <r>
      <rPr>
        <sz val="11"/>
        <color theme="1"/>
        <rFont val="Calibri"/>
        <family val="2"/>
        <scheme val="minor"/>
      </rPr>
      <t xml:space="preserve"> incident type </t>
    </r>
    <r>
      <rPr>
        <b/>
        <sz val="11"/>
        <color theme="1"/>
        <rFont val="Calibri"/>
        <family val="2"/>
        <scheme val="minor"/>
      </rPr>
      <t>Standby</t>
    </r>
  </si>
  <si>
    <t>Start_time</t>
  </si>
  <si>
    <t>Apparatus_</t>
  </si>
  <si>
    <t>Incident_t</t>
  </si>
  <si>
    <t>Cad_incide</t>
  </si>
  <si>
    <t>Incident_c</t>
  </si>
  <si>
    <t>Move_up_id</t>
  </si>
  <si>
    <t>Cadmapx</t>
  </si>
  <si>
    <t>Cadmapy</t>
  </si>
  <si>
    <t>Zone</t>
  </si>
  <si>
    <t>NBHD</t>
  </si>
  <si>
    <t>135B</t>
  </si>
  <si>
    <t>SH13 SH14 SH17</t>
  </si>
  <si>
    <t>111C</t>
  </si>
  <si>
    <t>SH12 SH13</t>
  </si>
  <si>
    <t>69A</t>
  </si>
  <si>
    <t>SH15 SH08</t>
  </si>
  <si>
    <t>124C</t>
  </si>
  <si>
    <t>SH13 SH17</t>
  </si>
  <si>
    <t>WR01</t>
  </si>
  <si>
    <t>67AA</t>
  </si>
  <si>
    <t>45B</t>
  </si>
  <si>
    <t>SH06 SH18</t>
  </si>
  <si>
    <t>35B</t>
  </si>
  <si>
    <t>44AA</t>
  </si>
  <si>
    <t>24AB</t>
  </si>
  <si>
    <t>SH04 SH06</t>
  </si>
  <si>
    <t>43B</t>
  </si>
  <si>
    <t>SH06 SH01</t>
  </si>
  <si>
    <t>63A</t>
  </si>
  <si>
    <t>SH09 SH10</t>
  </si>
  <si>
    <t>62B</t>
  </si>
  <si>
    <t>71AD</t>
  </si>
  <si>
    <t>SH09 SH11</t>
  </si>
  <si>
    <t>70D</t>
  </si>
  <si>
    <t>SH10 SH11</t>
  </si>
  <si>
    <t>51C</t>
  </si>
  <si>
    <t>52C</t>
  </si>
  <si>
    <t>SH10 SH01</t>
  </si>
  <si>
    <t>11AD</t>
  </si>
  <si>
    <t>SH02 SH04</t>
  </si>
  <si>
    <t>26B</t>
  </si>
  <si>
    <t>SH05 SH04</t>
  </si>
  <si>
    <t>114A</t>
  </si>
  <si>
    <t>61B</t>
  </si>
  <si>
    <t>71AA</t>
  </si>
  <si>
    <t>Responded From</t>
  </si>
  <si>
    <t>Home Station</t>
  </si>
  <si>
    <t>SH12</t>
  </si>
  <si>
    <t>SH14</t>
  </si>
  <si>
    <t>SH01</t>
  </si>
  <si>
    <t>Accurate</t>
  </si>
  <si>
    <t>Neutral</t>
  </si>
  <si>
    <t>Accurate Move-Ups</t>
  </si>
  <si>
    <t>Inaccurate Move-Ups</t>
  </si>
  <si>
    <t>* Call occurred in an area covered by the move-to and move-from station.</t>
  </si>
  <si>
    <t>Neutral Move-Ups</t>
  </si>
  <si>
    <t>Home station ID</t>
  </si>
  <si>
    <t xml:space="preserve">SH06    </t>
  </si>
  <si>
    <t xml:space="preserve">SH08      </t>
  </si>
  <si>
    <t xml:space="preserve">SH10 </t>
  </si>
  <si>
    <t xml:space="preserve">SH13  </t>
  </si>
  <si>
    <t xml:space="preserve">SH14     </t>
  </si>
  <si>
    <t xml:space="preserve">SH15  </t>
  </si>
  <si>
    <t xml:space="preserve">SH04    </t>
  </si>
  <si>
    <t xml:space="preserve">SH09 </t>
  </si>
  <si>
    <t xml:space="preserve">SH17    </t>
  </si>
  <si>
    <t xml:space="preserve">SH18      </t>
  </si>
  <si>
    <t xml:space="preserve">SH18  </t>
  </si>
  <si>
    <t xml:space="preserve">SH01      </t>
  </si>
  <si>
    <t xml:space="preserve">SH02      </t>
  </si>
  <si>
    <t xml:space="preserve">SH06  </t>
  </si>
  <si>
    <t xml:space="preserve">SH10  </t>
  </si>
  <si>
    <t xml:space="preserve">SH01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</si>
</sst>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ss"/>
    <numFmt numFmtId="165" formatCode="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 Light"/>
      <family val="2"/>
    </font>
    <font>
      <b/>
      <sz val="11"/>
      <color theme="0"/>
      <name val="Calibri Light"/>
      <family val="2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3" fillId="4" borderId="4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top"/>
    </xf>
    <xf numFmtId="0" fontId="4" fillId="0" borderId="7" xfId="0" applyFont="1" applyBorder="1"/>
    <xf numFmtId="10" fontId="4" fillId="0" borderId="7" xfId="0" applyNumberFormat="1" applyFont="1" applyBorder="1"/>
    <xf numFmtId="0" fontId="4" fillId="5" borderId="8" xfId="0" applyFont="1" applyFill="1" applyBorder="1" applyAlignment="1">
      <alignment horizontal="left" indent="2"/>
    </xf>
    <xf numFmtId="0" fontId="4" fillId="5" borderId="8" xfId="0" applyFont="1" applyFill="1" applyBorder="1"/>
    <xf numFmtId="10" fontId="4" fillId="5" borderId="8" xfId="0" applyNumberFormat="1" applyFont="1" applyFill="1" applyBorder="1"/>
    <xf numFmtId="0" fontId="4" fillId="0" borderId="9" xfId="0" applyFont="1" applyBorder="1"/>
    <xf numFmtId="0" fontId="4" fillId="0" borderId="8" xfId="0" applyFont="1" applyBorder="1"/>
    <xf numFmtId="10" fontId="4" fillId="0" borderId="9" xfId="0" applyNumberFormat="1" applyFont="1" applyBorder="1"/>
    <xf numFmtId="0" fontId="5" fillId="0" borderId="9" xfId="0" applyFont="1" applyBorder="1"/>
    <xf numFmtId="0" fontId="5" fillId="0" borderId="10" xfId="0" applyFont="1" applyBorder="1"/>
    <xf numFmtId="10" fontId="5" fillId="0" borderId="9" xfId="0" applyNumberFormat="1" applyFont="1" applyBorder="1"/>
    <xf numFmtId="0" fontId="4" fillId="6" borderId="10" xfId="0" applyFont="1" applyFill="1" applyBorder="1"/>
    <xf numFmtId="0" fontId="3" fillId="4" borderId="5" xfId="0" applyFont="1" applyFill="1" applyBorder="1"/>
    <xf numFmtId="0" fontId="3" fillId="4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left" indent="2"/>
    </xf>
    <xf numFmtId="0" fontId="4" fillId="0" borderId="9" xfId="0" applyFont="1" applyBorder="1" applyAlignment="1">
      <alignment horizontal="left" indent="2"/>
    </xf>
    <xf numFmtId="0" fontId="0" fillId="0" borderId="0" xfId="0" applyAlignment="1">
      <alignment horizontal="left" vertical="top"/>
    </xf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5" fontId="0" fillId="0" borderId="0" xfId="0" applyNumberFormat="1"/>
    <xf numFmtId="165" fontId="0" fillId="2" borderId="0" xfId="0" applyNumberFormat="1" applyFill="1"/>
    <xf numFmtId="165" fontId="0" fillId="3" borderId="0" xfId="0" applyNumberFormat="1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>
      <selection activeCell="F17" sqref="F17"/>
    </sheetView>
  </sheetViews>
  <sheetFormatPr defaultRowHeight="15" x14ac:dyDescent="0.25"/>
  <cols>
    <col min="2" max="2" width="44.28515625" customWidth="1"/>
  </cols>
  <sheetData>
    <row r="2" spans="2:6" ht="15.75" x14ac:dyDescent="0.25">
      <c r="B2" s="33" t="s">
        <v>101</v>
      </c>
      <c r="C2" s="34"/>
      <c r="D2" s="35"/>
    </row>
    <row r="3" spans="2:6" x14ac:dyDescent="0.25">
      <c r="B3" s="4" t="s">
        <v>102</v>
      </c>
      <c r="C3" s="5" t="s">
        <v>103</v>
      </c>
      <c r="D3" s="6" t="s">
        <v>104</v>
      </c>
    </row>
    <row r="4" spans="2:6" x14ac:dyDescent="0.25">
      <c r="B4" s="7" t="s">
        <v>105</v>
      </c>
      <c r="C4" s="7">
        <v>20</v>
      </c>
      <c r="D4" s="8">
        <f>C4/C10</f>
        <v>0.37735849056603776</v>
      </c>
    </row>
    <row r="5" spans="2:6" x14ac:dyDescent="0.25">
      <c r="B5" s="9" t="s">
        <v>168</v>
      </c>
      <c r="C5" s="10">
        <v>13</v>
      </c>
      <c r="D5" s="11">
        <f>C5/C4</f>
        <v>0.65</v>
      </c>
    </row>
    <row r="6" spans="2:6" x14ac:dyDescent="0.25">
      <c r="B6" s="9" t="s">
        <v>171</v>
      </c>
      <c r="C6" s="10">
        <v>6</v>
      </c>
      <c r="D6" s="11">
        <f>C6/C4</f>
        <v>0.3</v>
      </c>
      <c r="F6" t="s">
        <v>170</v>
      </c>
    </row>
    <row r="7" spans="2:6" x14ac:dyDescent="0.25">
      <c r="B7" s="9" t="s">
        <v>169</v>
      </c>
      <c r="C7" s="10">
        <v>1</v>
      </c>
      <c r="D7" s="11">
        <f>C7/C4</f>
        <v>0.05</v>
      </c>
    </row>
    <row r="8" spans="2:6" x14ac:dyDescent="0.25">
      <c r="B8" s="12" t="s">
        <v>106</v>
      </c>
      <c r="C8" s="13">
        <v>33</v>
      </c>
      <c r="D8" s="14">
        <f>C8/C10</f>
        <v>0.62264150943396224</v>
      </c>
    </row>
    <row r="9" spans="2:6" x14ac:dyDescent="0.25">
      <c r="B9" s="15" t="s">
        <v>107</v>
      </c>
      <c r="C9" s="16">
        <v>4</v>
      </c>
      <c r="D9" s="17">
        <f>C9/C4</f>
        <v>0.2</v>
      </c>
    </row>
    <row r="10" spans="2:6" x14ac:dyDescent="0.25">
      <c r="B10" s="16" t="s">
        <v>108</v>
      </c>
      <c r="C10" s="16">
        <v>53</v>
      </c>
      <c r="D10" s="18"/>
    </row>
    <row r="11" spans="2:6" x14ac:dyDescent="0.25">
      <c r="B11" s="16" t="s">
        <v>109</v>
      </c>
      <c r="C11" s="16">
        <v>58</v>
      </c>
      <c r="D11" s="18"/>
    </row>
    <row r="15" spans="2:6" ht="15.75" x14ac:dyDescent="0.25">
      <c r="B15" s="33" t="s">
        <v>110</v>
      </c>
      <c r="C15" s="34"/>
      <c r="D15" s="35"/>
    </row>
    <row r="16" spans="2:6" x14ac:dyDescent="0.25">
      <c r="B16" s="4" t="s">
        <v>111</v>
      </c>
      <c r="C16" s="19" t="s">
        <v>103</v>
      </c>
      <c r="D16" s="20" t="s">
        <v>104</v>
      </c>
    </row>
    <row r="17" spans="2:4" x14ac:dyDescent="0.25">
      <c r="B17" s="21" t="s">
        <v>112</v>
      </c>
      <c r="C17" s="7">
        <v>23</v>
      </c>
      <c r="D17" s="8">
        <f>C17/C19</f>
        <v>0.95833333333333337</v>
      </c>
    </row>
    <row r="18" spans="2:4" x14ac:dyDescent="0.25">
      <c r="B18" s="22" t="s">
        <v>113</v>
      </c>
      <c r="C18" s="12">
        <v>1</v>
      </c>
      <c r="D18" s="14">
        <f>C18/C19</f>
        <v>4.1666666666666664E-2</v>
      </c>
    </row>
    <row r="19" spans="2:4" x14ac:dyDescent="0.25">
      <c r="B19" s="16" t="s">
        <v>114</v>
      </c>
      <c r="C19" s="16">
        <v>24</v>
      </c>
      <c r="D19" s="18"/>
    </row>
    <row r="21" spans="2:4" x14ac:dyDescent="0.25">
      <c r="B21" t="s">
        <v>115</v>
      </c>
    </row>
  </sheetData>
  <mergeCells count="2">
    <mergeCell ref="B2:D2"/>
    <mergeCell ref="B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F1" sqref="F1:F1048576"/>
    </sheetView>
  </sheetViews>
  <sheetFormatPr defaultRowHeight="15" x14ac:dyDescent="0.25"/>
  <cols>
    <col min="2" max="2" width="9.140625" style="27"/>
    <col min="3" max="3" width="13.85546875" hidden="1" customWidth="1"/>
    <col min="4" max="4" width="19.42578125" style="24" customWidth="1"/>
    <col min="5" max="5" width="17.42578125" style="31" customWidth="1"/>
    <col min="6" max="6" width="15.140625" style="24" bestFit="1" customWidth="1"/>
    <col min="7" max="7" width="9.140625" style="31"/>
  </cols>
  <sheetData>
    <row r="1" spans="1:7" x14ac:dyDescent="0.25">
      <c r="A1" t="s">
        <v>0</v>
      </c>
      <c r="B1" s="27" t="s">
        <v>5</v>
      </c>
      <c r="C1" t="s">
        <v>2</v>
      </c>
      <c r="D1" s="24" t="s">
        <v>3</v>
      </c>
      <c r="E1" s="31" t="s">
        <v>172</v>
      </c>
      <c r="F1" s="24" t="s">
        <v>4</v>
      </c>
      <c r="G1" s="31" t="s">
        <v>1</v>
      </c>
    </row>
    <row r="2" spans="1:7" x14ac:dyDescent="0.25">
      <c r="A2" s="2" t="s">
        <v>6</v>
      </c>
      <c r="B2" s="28">
        <f>F2-D2</f>
        <v>1.9675925941555761E-3</v>
      </c>
      <c r="C2" t="s">
        <v>8</v>
      </c>
      <c r="D2" s="25">
        <v>42042.276585648149</v>
      </c>
      <c r="E2" s="31" t="s">
        <v>173</v>
      </c>
      <c r="F2" s="25">
        <v>42042.278553240743</v>
      </c>
      <c r="G2" s="30" t="s">
        <v>7</v>
      </c>
    </row>
    <row r="3" spans="1:7" x14ac:dyDescent="0.25">
      <c r="A3" t="s">
        <v>6</v>
      </c>
      <c r="B3" s="27">
        <f>F3-D3</f>
        <v>4.9988425926130731E-2</v>
      </c>
      <c r="C3" t="s">
        <v>9</v>
      </c>
      <c r="D3" s="24">
        <v>42067.941145833334</v>
      </c>
      <c r="E3" s="31" t="s">
        <v>173</v>
      </c>
      <c r="F3" s="24">
        <v>42067.99113425926</v>
      </c>
      <c r="G3" s="31" t="s">
        <v>7</v>
      </c>
    </row>
    <row r="4" spans="1:7" x14ac:dyDescent="0.25">
      <c r="A4" t="s">
        <v>6</v>
      </c>
      <c r="B4" s="27">
        <f>F4-D4</f>
        <v>7.0833333375048824E-3</v>
      </c>
      <c r="C4" t="s">
        <v>10</v>
      </c>
      <c r="D4" s="24">
        <v>42084.906145833331</v>
      </c>
      <c r="E4" s="31" t="s">
        <v>34</v>
      </c>
      <c r="F4" s="24">
        <v>42084.913229166668</v>
      </c>
      <c r="G4" s="31" t="s">
        <v>7</v>
      </c>
    </row>
    <row r="5" spans="1:7" x14ac:dyDescent="0.25">
      <c r="A5" s="2" t="s">
        <v>6</v>
      </c>
      <c r="B5" s="28">
        <f>F5-D5</f>
        <v>6.2500000058207661E-4</v>
      </c>
      <c r="C5" t="s">
        <v>12</v>
      </c>
      <c r="D5" s="25">
        <v>42052.643703703703</v>
      </c>
      <c r="E5" s="31" t="s">
        <v>34</v>
      </c>
      <c r="F5" s="25">
        <v>42052.644328703704</v>
      </c>
      <c r="G5" s="30" t="s">
        <v>11</v>
      </c>
    </row>
    <row r="6" spans="1:7" x14ac:dyDescent="0.25">
      <c r="A6" t="s">
        <v>6</v>
      </c>
      <c r="B6" s="27">
        <f>F6-D6</f>
        <v>0.10164351851562969</v>
      </c>
      <c r="C6" t="s">
        <v>14</v>
      </c>
      <c r="D6" s="24">
        <v>42096.394375000003</v>
      </c>
      <c r="E6" s="31" t="s">
        <v>34</v>
      </c>
      <c r="F6" s="24">
        <v>42096.496018518519</v>
      </c>
      <c r="G6" s="31" t="s">
        <v>13</v>
      </c>
    </row>
    <row r="7" spans="1:7" x14ac:dyDescent="0.25">
      <c r="A7" t="s">
        <v>15</v>
      </c>
      <c r="B7" s="27">
        <f>F7-D7</f>
        <v>5.398148148378823E-2</v>
      </c>
      <c r="C7" t="s">
        <v>16</v>
      </c>
      <c r="D7" s="24">
        <v>42019.585613425923</v>
      </c>
      <c r="E7" s="31" t="s">
        <v>174</v>
      </c>
      <c r="F7" s="24">
        <v>42019.639594907407</v>
      </c>
      <c r="G7" s="31" t="s">
        <v>11</v>
      </c>
    </row>
    <row r="8" spans="1:7" x14ac:dyDescent="0.25">
      <c r="A8" t="s">
        <v>15</v>
      </c>
      <c r="B8" s="27">
        <f>F8-D8</f>
        <v>1.0775462964375038E-2</v>
      </c>
      <c r="C8" t="s">
        <v>12</v>
      </c>
      <c r="D8" s="24">
        <v>42094.569710648146</v>
      </c>
      <c r="E8" s="31" t="s">
        <v>174</v>
      </c>
      <c r="F8" s="24">
        <v>42094.58048611111</v>
      </c>
      <c r="G8" s="31" t="s">
        <v>11</v>
      </c>
    </row>
    <row r="9" spans="1:7" x14ac:dyDescent="0.25">
      <c r="A9" t="s">
        <v>17</v>
      </c>
      <c r="B9" s="27">
        <f>F9-D9</f>
        <v>8.0138888893998228E-2</v>
      </c>
      <c r="C9" t="s">
        <v>16</v>
      </c>
      <c r="D9" s="24">
        <v>42091.387939814813</v>
      </c>
      <c r="E9" s="31" t="s">
        <v>175</v>
      </c>
      <c r="F9" s="24">
        <v>42091.468078703707</v>
      </c>
      <c r="G9" s="31" t="s">
        <v>18</v>
      </c>
    </row>
    <row r="10" spans="1:7" x14ac:dyDescent="0.25">
      <c r="A10" s="2" t="s">
        <v>19</v>
      </c>
      <c r="B10" s="28">
        <f>F10-D10</f>
        <v>2.0833333328482695E-3</v>
      </c>
      <c r="C10" t="s">
        <v>16</v>
      </c>
      <c r="D10" s="25">
        <v>42011.668541666666</v>
      </c>
      <c r="E10" s="31" t="s">
        <v>19</v>
      </c>
      <c r="F10" s="25">
        <v>42011.670624999999</v>
      </c>
      <c r="G10" s="30" t="s">
        <v>21</v>
      </c>
    </row>
    <row r="11" spans="1:7" x14ac:dyDescent="0.25">
      <c r="A11" t="s">
        <v>19</v>
      </c>
      <c r="B11" s="27">
        <f>F11-D11</f>
        <v>9.2129629629198462E-3</v>
      </c>
      <c r="C11" t="s">
        <v>16</v>
      </c>
      <c r="D11" s="24">
        <v>42073.329675925925</v>
      </c>
      <c r="E11" s="31" t="s">
        <v>19</v>
      </c>
      <c r="F11" s="24">
        <v>42073.338888888888</v>
      </c>
      <c r="G11" s="31" t="s">
        <v>21</v>
      </c>
    </row>
    <row r="12" spans="1:7" x14ac:dyDescent="0.25">
      <c r="A12" s="3" t="s">
        <v>19</v>
      </c>
      <c r="B12" s="29">
        <f>F12-D12</f>
        <v>0.10883101852232357</v>
      </c>
      <c r="C12" s="3" t="s">
        <v>16</v>
      </c>
      <c r="D12" s="26">
        <v>42073.339259259257</v>
      </c>
      <c r="E12" s="31" t="s">
        <v>19</v>
      </c>
      <c r="F12" s="26">
        <v>42073.44809027778</v>
      </c>
      <c r="G12" s="32" t="s">
        <v>21</v>
      </c>
    </row>
    <row r="13" spans="1:7" x14ac:dyDescent="0.25">
      <c r="A13" t="s">
        <v>19</v>
      </c>
      <c r="B13" s="27">
        <f>F13-D13</f>
        <v>3.7337962960009463E-2</v>
      </c>
      <c r="C13" t="s">
        <v>12</v>
      </c>
      <c r="D13" s="24">
        <v>42091.599386574075</v>
      </c>
      <c r="E13" s="31" t="s">
        <v>19</v>
      </c>
      <c r="F13" s="24">
        <v>42091.636724537035</v>
      </c>
      <c r="G13" s="31" t="s">
        <v>21</v>
      </c>
    </row>
    <row r="14" spans="1:7" x14ac:dyDescent="0.25">
      <c r="A14" t="s">
        <v>22</v>
      </c>
      <c r="B14" s="27">
        <f>F14-D14</f>
        <v>2.6446759256941732E-2</v>
      </c>
      <c r="C14" t="s">
        <v>16</v>
      </c>
      <c r="D14" s="24">
        <v>42087.382060185184</v>
      </c>
      <c r="E14" s="31" t="s">
        <v>176</v>
      </c>
      <c r="F14" s="24">
        <v>42087.408506944441</v>
      </c>
      <c r="G14" s="31" t="s">
        <v>23</v>
      </c>
    </row>
    <row r="15" spans="1:7" x14ac:dyDescent="0.25">
      <c r="A15" s="3" t="s">
        <v>24</v>
      </c>
      <c r="B15" s="29">
        <f>F15-D15</f>
        <v>2.7511574073287193E-2</v>
      </c>
      <c r="C15" s="3" t="s">
        <v>27</v>
      </c>
      <c r="D15" s="26">
        <v>42017.572754629633</v>
      </c>
      <c r="E15" s="31" t="s">
        <v>177</v>
      </c>
      <c r="F15" s="26">
        <v>42017.600266203706</v>
      </c>
      <c r="G15" s="32" t="s">
        <v>26</v>
      </c>
    </row>
    <row r="16" spans="1:7" x14ac:dyDescent="0.25">
      <c r="A16" s="3" t="s">
        <v>24</v>
      </c>
      <c r="B16" s="29">
        <f>F16-D16</f>
        <v>2.230324073752854E-2</v>
      </c>
      <c r="C16" s="3" t="s">
        <v>27</v>
      </c>
      <c r="D16" s="26">
        <v>42033.771111111113</v>
      </c>
      <c r="E16" s="31" t="s">
        <v>177</v>
      </c>
      <c r="F16" s="26">
        <v>42033.793414351851</v>
      </c>
      <c r="G16" s="32" t="s">
        <v>21</v>
      </c>
    </row>
    <row r="17" spans="1:7" x14ac:dyDescent="0.25">
      <c r="A17" s="3" t="s">
        <v>24</v>
      </c>
      <c r="B17" s="29">
        <f>F17-D17</f>
        <v>3.2534722224227153E-2</v>
      </c>
      <c r="C17" s="3" t="s">
        <v>16</v>
      </c>
      <c r="D17" s="26">
        <v>42066.416863425926</v>
      </c>
      <c r="E17" s="31" t="s">
        <v>164</v>
      </c>
      <c r="F17" s="26">
        <v>42066.44939814815</v>
      </c>
      <c r="G17" s="32" t="s">
        <v>21</v>
      </c>
    </row>
    <row r="18" spans="1:7" x14ac:dyDescent="0.25">
      <c r="A18" t="s">
        <v>28</v>
      </c>
      <c r="B18" s="27">
        <f>F18-D18</f>
        <v>4.4525462966703344E-2</v>
      </c>
      <c r="C18" t="s">
        <v>16</v>
      </c>
      <c r="D18" s="24">
        <v>42040.579479166663</v>
      </c>
      <c r="E18" s="31" t="s">
        <v>178</v>
      </c>
      <c r="F18" s="24">
        <v>42040.62400462963</v>
      </c>
      <c r="G18" s="31" t="s">
        <v>30</v>
      </c>
    </row>
    <row r="19" spans="1:7" x14ac:dyDescent="0.25">
      <c r="A19" s="3" t="s">
        <v>28</v>
      </c>
      <c r="B19" s="29">
        <f>F19-D19</f>
        <v>1.2824074074160308E-2</v>
      </c>
      <c r="C19" s="3" t="s">
        <v>16</v>
      </c>
      <c r="D19" s="26">
        <v>42054.617523148147</v>
      </c>
      <c r="E19" s="31" t="s">
        <v>178</v>
      </c>
      <c r="F19" s="26">
        <v>42054.630347222221</v>
      </c>
      <c r="G19" s="32" t="s">
        <v>26</v>
      </c>
    </row>
    <row r="20" spans="1:7" x14ac:dyDescent="0.25">
      <c r="A20" t="s">
        <v>28</v>
      </c>
      <c r="B20" s="27">
        <f>F20-D20</f>
        <v>2.3726851846731734E-2</v>
      </c>
      <c r="C20" t="s">
        <v>16</v>
      </c>
      <c r="D20" s="24">
        <v>42054.630891203706</v>
      </c>
      <c r="E20" s="31" t="s">
        <v>40</v>
      </c>
      <c r="F20" s="24">
        <v>42054.654618055552</v>
      </c>
      <c r="G20" s="31" t="s">
        <v>26</v>
      </c>
    </row>
    <row r="21" spans="1:7" x14ac:dyDescent="0.25">
      <c r="A21" t="s">
        <v>28</v>
      </c>
      <c r="B21" s="27">
        <f>F21-D21</f>
        <v>1.4479166668024845E-2</v>
      </c>
      <c r="C21" t="s">
        <v>16</v>
      </c>
      <c r="D21" s="24">
        <v>42087.407800925925</v>
      </c>
      <c r="E21" s="31" t="s">
        <v>40</v>
      </c>
      <c r="F21" s="24">
        <v>42087.422280092593</v>
      </c>
      <c r="G21" s="31" t="s">
        <v>26</v>
      </c>
    </row>
    <row r="22" spans="1:7" x14ac:dyDescent="0.25">
      <c r="A22" t="s">
        <v>28</v>
      </c>
      <c r="B22" s="27">
        <f>F22-D22</f>
        <v>3.8703703707142267E-2</v>
      </c>
      <c r="C22" t="s">
        <v>14</v>
      </c>
      <c r="D22" s="24">
        <v>42087.422673611109</v>
      </c>
      <c r="E22" s="31" t="s">
        <v>40</v>
      </c>
      <c r="F22" s="24">
        <v>42087.461377314816</v>
      </c>
      <c r="G22" s="31" t="s">
        <v>26</v>
      </c>
    </row>
    <row r="23" spans="1:7" x14ac:dyDescent="0.25">
      <c r="A23" t="s">
        <v>28</v>
      </c>
      <c r="B23" s="27">
        <f>F23-D23</f>
        <v>3.0844907407299615E-2</v>
      </c>
      <c r="C23" t="s">
        <v>16</v>
      </c>
      <c r="D23" s="24">
        <v>42030.834826388891</v>
      </c>
      <c r="E23" s="31" t="s">
        <v>40</v>
      </c>
      <c r="F23" s="24">
        <v>42030.865671296298</v>
      </c>
      <c r="G23" s="31" t="s">
        <v>11</v>
      </c>
    </row>
    <row r="24" spans="1:7" x14ac:dyDescent="0.25">
      <c r="A24" t="s">
        <v>31</v>
      </c>
      <c r="B24" s="27">
        <f>F24-D24</f>
        <v>1.9409722219279502E-2</v>
      </c>
      <c r="C24" t="s">
        <v>27</v>
      </c>
      <c r="D24" s="24">
        <v>42045.416365740741</v>
      </c>
      <c r="E24" s="31" t="s">
        <v>179</v>
      </c>
      <c r="F24" s="24">
        <v>42045.43577546296</v>
      </c>
      <c r="G24" s="31" t="s">
        <v>33</v>
      </c>
    </row>
    <row r="25" spans="1:7" x14ac:dyDescent="0.25">
      <c r="A25" s="3" t="s">
        <v>31</v>
      </c>
      <c r="B25" s="29">
        <f>F25-D25</f>
        <v>9.7002314811106771E-2</v>
      </c>
      <c r="C25" s="3" t="s">
        <v>35</v>
      </c>
      <c r="D25" s="26">
        <v>42017.544710648152</v>
      </c>
      <c r="E25" s="31" t="s">
        <v>179</v>
      </c>
      <c r="F25" s="26">
        <v>42017.641712962963</v>
      </c>
      <c r="G25" s="32" t="s">
        <v>34</v>
      </c>
    </row>
    <row r="26" spans="1:7" x14ac:dyDescent="0.25">
      <c r="A26" s="3" t="s">
        <v>31</v>
      </c>
      <c r="B26" s="29">
        <f>F26-D26</f>
        <v>6.2372685184527654E-2</v>
      </c>
      <c r="C26" s="3" t="s">
        <v>12</v>
      </c>
      <c r="D26" s="26">
        <v>42019.585138888891</v>
      </c>
      <c r="E26" s="31" t="s">
        <v>7</v>
      </c>
      <c r="F26" s="26">
        <v>42019.647511574076</v>
      </c>
      <c r="G26" s="32" t="s">
        <v>34</v>
      </c>
    </row>
    <row r="27" spans="1:7" x14ac:dyDescent="0.25">
      <c r="A27" s="3" t="s">
        <v>31</v>
      </c>
      <c r="B27" s="29">
        <f>F27-D27</f>
        <v>8.59375E-2</v>
      </c>
      <c r="C27" s="3" t="s">
        <v>12</v>
      </c>
      <c r="D27" s="26">
        <v>42021.539629629631</v>
      </c>
      <c r="E27" s="31" t="s">
        <v>7</v>
      </c>
      <c r="F27" s="26">
        <v>42021.625567129631</v>
      </c>
      <c r="G27" s="32" t="s">
        <v>34</v>
      </c>
    </row>
    <row r="28" spans="1:7" x14ac:dyDescent="0.25">
      <c r="A28" s="3" t="s">
        <v>31</v>
      </c>
      <c r="B28" s="29">
        <f>F28-D28</f>
        <v>8.943287036527181E-2</v>
      </c>
      <c r="C28" s="3" t="s">
        <v>36</v>
      </c>
      <c r="D28" s="26">
        <v>42023.535925925928</v>
      </c>
      <c r="E28" s="31" t="s">
        <v>7</v>
      </c>
      <c r="F28" s="26">
        <v>42023.625358796293</v>
      </c>
      <c r="G28" s="32" t="s">
        <v>34</v>
      </c>
    </row>
    <row r="29" spans="1:7" x14ac:dyDescent="0.25">
      <c r="A29" t="s">
        <v>31</v>
      </c>
      <c r="B29" s="27">
        <f>F29-D29</f>
        <v>8.6655092592991423E-2</v>
      </c>
      <c r="C29" t="s">
        <v>16</v>
      </c>
      <c r="D29" s="24">
        <v>42031.571631944447</v>
      </c>
      <c r="E29" s="31" t="s">
        <v>7</v>
      </c>
      <c r="F29" s="24">
        <v>42031.65828703704</v>
      </c>
      <c r="G29" s="31" t="s">
        <v>34</v>
      </c>
    </row>
    <row r="30" spans="1:7" x14ac:dyDescent="0.25">
      <c r="A30" t="s">
        <v>31</v>
      </c>
      <c r="B30" s="27">
        <f>F30-D30</f>
        <v>9.2013888934161514E-3</v>
      </c>
      <c r="C30" t="s">
        <v>37</v>
      </c>
      <c r="D30" s="24">
        <v>42043.664120370369</v>
      </c>
      <c r="E30" s="31" t="s">
        <v>7</v>
      </c>
      <c r="F30" s="24">
        <v>42043.673321759263</v>
      </c>
      <c r="G30" s="31" t="s">
        <v>34</v>
      </c>
    </row>
    <row r="31" spans="1:7" x14ac:dyDescent="0.25">
      <c r="A31" t="s">
        <v>31</v>
      </c>
      <c r="B31" s="27">
        <f>F31-D31</f>
        <v>7.8587962998426519E-3</v>
      </c>
      <c r="C31" t="s">
        <v>16</v>
      </c>
      <c r="D31" s="24">
        <v>42046.474560185183</v>
      </c>
      <c r="E31" s="31" t="s">
        <v>7</v>
      </c>
      <c r="F31" s="24">
        <v>42046.482418981483</v>
      </c>
      <c r="G31" s="31" t="s">
        <v>34</v>
      </c>
    </row>
    <row r="32" spans="1:7" x14ac:dyDescent="0.25">
      <c r="A32" t="s">
        <v>31</v>
      </c>
      <c r="B32" s="27">
        <f>F32-D32</f>
        <v>6.4768518517666962E-2</v>
      </c>
      <c r="C32" t="s">
        <v>16</v>
      </c>
      <c r="D32" s="24">
        <v>42054.58289351852</v>
      </c>
      <c r="E32" s="31" t="s">
        <v>7</v>
      </c>
      <c r="F32" s="24">
        <v>42054.647662037038</v>
      </c>
      <c r="G32" s="31" t="s">
        <v>34</v>
      </c>
    </row>
    <row r="33" spans="1:7" x14ac:dyDescent="0.25">
      <c r="A33" t="s">
        <v>38</v>
      </c>
      <c r="B33" s="27">
        <f>F33-D33</f>
        <v>3.0821759261016268E-2</v>
      </c>
      <c r="C33" t="s">
        <v>12</v>
      </c>
      <c r="D33" s="24">
        <v>42030.83488425926</v>
      </c>
      <c r="E33" s="31" t="s">
        <v>180</v>
      </c>
      <c r="F33" s="24">
        <v>42030.865706018521</v>
      </c>
      <c r="G33" s="31" t="s">
        <v>40</v>
      </c>
    </row>
    <row r="34" spans="1:7" x14ac:dyDescent="0.25">
      <c r="A34" s="3" t="s">
        <v>38</v>
      </c>
      <c r="B34" s="29">
        <f>F34-D34</f>
        <v>2.696759258833481E-2</v>
      </c>
      <c r="C34" s="3" t="s">
        <v>35</v>
      </c>
      <c r="D34" s="26">
        <v>42073.368321759262</v>
      </c>
      <c r="E34" s="31" t="s">
        <v>180</v>
      </c>
      <c r="F34" s="26">
        <v>42073.395289351851</v>
      </c>
      <c r="G34" s="32" t="s">
        <v>23</v>
      </c>
    </row>
    <row r="35" spans="1:7" x14ac:dyDescent="0.25">
      <c r="A35" s="2" t="s">
        <v>41</v>
      </c>
      <c r="B35" s="28">
        <f>F35-D35</f>
        <v>3.125000002910383E-4</v>
      </c>
      <c r="C35" t="s">
        <v>37</v>
      </c>
      <c r="D35" s="25">
        <v>42011.234837962962</v>
      </c>
      <c r="E35" s="31" t="s">
        <v>181</v>
      </c>
      <c r="F35" s="25">
        <v>42011.235150462962</v>
      </c>
      <c r="G35" s="30" t="s">
        <v>21</v>
      </c>
    </row>
    <row r="36" spans="1:7" x14ac:dyDescent="0.25">
      <c r="A36" t="s">
        <v>41</v>
      </c>
      <c r="B36" s="27">
        <f>F36-D36</f>
        <v>1.5127314814890269E-2</v>
      </c>
      <c r="C36" t="s">
        <v>12</v>
      </c>
      <c r="D36" s="24">
        <v>42088.608946759261</v>
      </c>
      <c r="E36" s="31" t="s">
        <v>181</v>
      </c>
      <c r="F36" s="24">
        <v>42088.624074074076</v>
      </c>
      <c r="G36" s="31" t="s">
        <v>21</v>
      </c>
    </row>
    <row r="37" spans="1:7" x14ac:dyDescent="0.25">
      <c r="A37" t="s">
        <v>42</v>
      </c>
      <c r="B37" s="27">
        <f>F37-D37</f>
        <v>2.7592592596192844E-2</v>
      </c>
      <c r="C37" t="s">
        <v>27</v>
      </c>
      <c r="D37" s="24">
        <v>42053.658761574072</v>
      </c>
      <c r="E37" s="31" t="s">
        <v>182</v>
      </c>
      <c r="F37" s="24">
        <v>42053.686354166668</v>
      </c>
      <c r="G37" s="31" t="s">
        <v>26</v>
      </c>
    </row>
    <row r="38" spans="1:7" x14ac:dyDescent="0.25">
      <c r="A38" s="3" t="s">
        <v>42</v>
      </c>
      <c r="B38" s="29">
        <f>F38-D38</f>
        <v>0.30754629629518604</v>
      </c>
      <c r="C38" s="3" t="s">
        <v>12</v>
      </c>
      <c r="D38" s="26">
        <v>42046.415601851855</v>
      </c>
      <c r="E38" s="31" t="s">
        <v>183</v>
      </c>
      <c r="F38" s="26">
        <v>42046.72314814815</v>
      </c>
      <c r="G38" s="32" t="s">
        <v>11</v>
      </c>
    </row>
    <row r="39" spans="1:7" x14ac:dyDescent="0.25">
      <c r="A39" s="3" t="s">
        <v>44</v>
      </c>
      <c r="B39" s="29">
        <f>F39-D39</f>
        <v>8.98611111115315E-2</v>
      </c>
      <c r="C39" s="3" t="s">
        <v>14</v>
      </c>
      <c r="D39" s="26">
        <v>42017.545497685183</v>
      </c>
      <c r="E39" s="31" t="s">
        <v>184</v>
      </c>
      <c r="F39" s="26">
        <v>42017.635358796295</v>
      </c>
      <c r="G39" s="32" t="s">
        <v>46</v>
      </c>
    </row>
    <row r="40" spans="1:7" x14ac:dyDescent="0.25">
      <c r="A40" s="3" t="s">
        <v>44</v>
      </c>
      <c r="B40" s="29">
        <f>F40-D40</f>
        <v>6.1041666667733807E-2</v>
      </c>
      <c r="C40" s="3" t="s">
        <v>35</v>
      </c>
      <c r="D40" s="26">
        <v>42019.586435185185</v>
      </c>
      <c r="E40" s="31" t="s">
        <v>184</v>
      </c>
      <c r="F40" s="26">
        <v>42019.647476851853</v>
      </c>
      <c r="G40" s="32" t="s">
        <v>46</v>
      </c>
    </row>
    <row r="41" spans="1:7" x14ac:dyDescent="0.25">
      <c r="A41" t="s">
        <v>44</v>
      </c>
      <c r="B41" s="27">
        <f>F41-D41</f>
        <v>8.3217592597065959E-2</v>
      </c>
      <c r="C41" t="s">
        <v>16</v>
      </c>
      <c r="D41" s="24">
        <v>42021.539398148147</v>
      </c>
      <c r="E41" s="31" t="s">
        <v>165</v>
      </c>
      <c r="F41" s="24">
        <v>42021.622615740744</v>
      </c>
      <c r="G41" s="31" t="s">
        <v>46</v>
      </c>
    </row>
    <row r="42" spans="1:7" x14ac:dyDescent="0.25">
      <c r="A42" s="3" t="s">
        <v>44</v>
      </c>
      <c r="B42" s="29">
        <f>F42-D42</f>
        <v>8.2430555557948537E-2</v>
      </c>
      <c r="C42" s="3" t="s">
        <v>16</v>
      </c>
      <c r="D42" s="26">
        <v>42023.53665509259</v>
      </c>
      <c r="E42" s="31" t="s">
        <v>165</v>
      </c>
      <c r="F42" s="26">
        <v>42023.619085648148</v>
      </c>
      <c r="G42" s="32" t="s">
        <v>46</v>
      </c>
    </row>
    <row r="43" spans="1:7" x14ac:dyDescent="0.25">
      <c r="A43" s="3" t="s">
        <v>44</v>
      </c>
      <c r="B43" s="29">
        <f>F43-D43</f>
        <v>5.4548611107748002E-2</v>
      </c>
      <c r="C43" s="3" t="s">
        <v>10</v>
      </c>
      <c r="D43" s="26">
        <v>42031.57135416667</v>
      </c>
      <c r="E43" s="31" t="s">
        <v>165</v>
      </c>
      <c r="F43" s="26">
        <v>42031.625902777778</v>
      </c>
      <c r="G43" s="32" t="s">
        <v>46</v>
      </c>
    </row>
    <row r="44" spans="1:7" x14ac:dyDescent="0.25">
      <c r="A44" t="s">
        <v>44</v>
      </c>
      <c r="B44" s="27">
        <f>F44-D44</f>
        <v>3.202546296233777E-2</v>
      </c>
      <c r="C44" t="s">
        <v>10</v>
      </c>
      <c r="D44" s="24">
        <v>42031.626226851855</v>
      </c>
      <c r="E44" s="31" t="s">
        <v>165</v>
      </c>
      <c r="F44" s="24">
        <v>42031.658252314817</v>
      </c>
      <c r="G44" s="31" t="s">
        <v>46</v>
      </c>
    </row>
    <row r="45" spans="1:7" x14ac:dyDescent="0.25">
      <c r="A45" t="s">
        <v>44</v>
      </c>
      <c r="B45" s="27">
        <f>F45-D45</f>
        <v>2.1226851851679385E-2</v>
      </c>
      <c r="C45" t="s">
        <v>47</v>
      </c>
      <c r="D45" s="24">
        <v>42037.575196759259</v>
      </c>
      <c r="E45" s="31" t="s">
        <v>165</v>
      </c>
      <c r="F45" s="24">
        <v>42037.59642361111</v>
      </c>
      <c r="G45" s="31" t="s">
        <v>46</v>
      </c>
    </row>
    <row r="46" spans="1:7" x14ac:dyDescent="0.25">
      <c r="A46" t="s">
        <v>44</v>
      </c>
      <c r="B46" s="27">
        <f>F46-D46</f>
        <v>5.949074073578231E-2</v>
      </c>
      <c r="C46" t="s">
        <v>35</v>
      </c>
      <c r="D46" s="24">
        <v>42068.662731481483</v>
      </c>
      <c r="E46" s="31" t="s">
        <v>165</v>
      </c>
      <c r="F46" s="24">
        <v>42068.722222222219</v>
      </c>
      <c r="G46" s="31" t="s">
        <v>46</v>
      </c>
    </row>
    <row r="47" spans="1:7" x14ac:dyDescent="0.25">
      <c r="A47" s="3" t="s">
        <v>48</v>
      </c>
      <c r="B47" s="29">
        <f>F47-D47</f>
        <v>1.8738425926130731E-2</v>
      </c>
      <c r="C47" s="3" t="s">
        <v>50</v>
      </c>
      <c r="D47" s="26">
        <v>42045.582476851851</v>
      </c>
      <c r="E47" s="31" t="s">
        <v>185</v>
      </c>
      <c r="F47" s="26">
        <v>42045.601215277777</v>
      </c>
      <c r="G47" s="32" t="s">
        <v>7</v>
      </c>
    </row>
    <row r="48" spans="1:7" x14ac:dyDescent="0.25">
      <c r="A48" s="3" t="s">
        <v>51</v>
      </c>
      <c r="B48" s="29">
        <f>F48-D48</f>
        <v>0.27910879629780538</v>
      </c>
      <c r="C48" s="3" t="s">
        <v>50</v>
      </c>
      <c r="D48" s="26">
        <v>42093.338402777779</v>
      </c>
      <c r="E48" s="31" t="s">
        <v>179</v>
      </c>
      <c r="F48" s="26">
        <v>42093.617511574077</v>
      </c>
      <c r="G48" s="32" t="s">
        <v>30</v>
      </c>
    </row>
    <row r="49" spans="1:7" x14ac:dyDescent="0.25">
      <c r="A49" t="s">
        <v>51</v>
      </c>
      <c r="B49" s="27">
        <f>F49-D49</f>
        <v>8.5648148160544224E-3</v>
      </c>
      <c r="C49" t="s">
        <v>27</v>
      </c>
      <c r="D49" s="24">
        <v>42090.469247685185</v>
      </c>
      <c r="E49" s="31" t="s">
        <v>179</v>
      </c>
      <c r="F49" s="24">
        <v>42090.477812500001</v>
      </c>
      <c r="G49" s="31" t="s">
        <v>34</v>
      </c>
    </row>
    <row r="50" spans="1:7" x14ac:dyDescent="0.25">
      <c r="A50" t="s">
        <v>53</v>
      </c>
      <c r="B50" s="27">
        <f>F50-D50</f>
        <v>1.5347222222771961E-2</v>
      </c>
      <c r="C50" t="s">
        <v>9</v>
      </c>
      <c r="D50" s="24">
        <v>42093.320879629631</v>
      </c>
      <c r="E50" s="31" t="s">
        <v>186</v>
      </c>
      <c r="F50" s="24">
        <v>42093.336226851854</v>
      </c>
      <c r="G50" s="31" t="s">
        <v>30</v>
      </c>
    </row>
    <row r="51" spans="1:7" x14ac:dyDescent="0.25">
      <c r="A51" t="s">
        <v>53</v>
      </c>
      <c r="B51" s="27">
        <f>F51-D51</f>
        <v>0.28189814814686542</v>
      </c>
      <c r="C51" t="s">
        <v>12</v>
      </c>
      <c r="D51" s="24">
        <v>42093.33630787037</v>
      </c>
      <c r="E51" s="31" t="s">
        <v>186</v>
      </c>
      <c r="F51" s="24">
        <v>42093.618206018517</v>
      </c>
      <c r="G51" s="31" t="s">
        <v>23</v>
      </c>
    </row>
    <row r="52" spans="1:7" x14ac:dyDescent="0.25">
      <c r="A52" t="s">
        <v>54</v>
      </c>
      <c r="B52" s="27">
        <f>F52-D52</f>
        <v>5.4560185191803612E-2</v>
      </c>
      <c r="C52" t="s">
        <v>8</v>
      </c>
      <c r="D52" s="24">
        <v>42010.242951388886</v>
      </c>
      <c r="E52" s="31" t="s">
        <v>187</v>
      </c>
      <c r="F52" s="24">
        <v>42010.297511574077</v>
      </c>
      <c r="G52" s="31" t="s">
        <v>18</v>
      </c>
    </row>
    <row r="53" spans="1:7" x14ac:dyDescent="0.25">
      <c r="A53" s="3" t="s">
        <v>54</v>
      </c>
      <c r="B53" s="29">
        <f>F53-D53</f>
        <v>0.26800925926363561</v>
      </c>
      <c r="C53" s="3" t="s">
        <v>10</v>
      </c>
      <c r="D53" s="26">
        <v>42093.339756944442</v>
      </c>
      <c r="E53" s="31" t="s">
        <v>187</v>
      </c>
      <c r="F53" s="26">
        <v>42093.607766203706</v>
      </c>
      <c r="G53" s="32" t="s">
        <v>23</v>
      </c>
    </row>
    <row r="54" spans="1:7" x14ac:dyDescent="0.25">
      <c r="A54" s="3" t="s">
        <v>56</v>
      </c>
      <c r="B54" s="29">
        <f>F54-D54</f>
        <v>3.2777777778392192E-2</v>
      </c>
      <c r="C54" s="3" t="s">
        <v>35</v>
      </c>
      <c r="D54" s="26">
        <v>42046.408460648148</v>
      </c>
      <c r="E54" s="31" t="s">
        <v>188</v>
      </c>
      <c r="F54" s="26">
        <v>42046.441238425927</v>
      </c>
      <c r="G54" s="32" t="s">
        <v>46</v>
      </c>
    </row>
    <row r="55" spans="1:7" x14ac:dyDescent="0.25">
      <c r="A55" t="s">
        <v>56</v>
      </c>
      <c r="B55" s="27">
        <f>F55-D55</f>
        <v>1.1493055557366461E-2</v>
      </c>
      <c r="C55" t="s">
        <v>12</v>
      </c>
      <c r="D55" s="24">
        <v>42046.441643518519</v>
      </c>
      <c r="E55" s="31" t="s">
        <v>188</v>
      </c>
      <c r="F55" s="24">
        <v>42046.453136574077</v>
      </c>
      <c r="G55" s="31" t="s">
        <v>46</v>
      </c>
    </row>
    <row r="56" spans="1:7" x14ac:dyDescent="0.25">
      <c r="A56" s="3" t="s">
        <v>56</v>
      </c>
      <c r="B56" s="29">
        <f>F56-D56</f>
        <v>8.4606481541413814E-3</v>
      </c>
      <c r="C56" s="3" t="s">
        <v>8</v>
      </c>
      <c r="D56" s="26">
        <v>42068.654305555552</v>
      </c>
      <c r="E56" s="31" t="s">
        <v>165</v>
      </c>
      <c r="F56" s="26">
        <v>42068.662766203706</v>
      </c>
      <c r="G56" s="32" t="s">
        <v>46</v>
      </c>
    </row>
    <row r="57" spans="1:7" x14ac:dyDescent="0.25">
      <c r="A57" t="s">
        <v>56</v>
      </c>
      <c r="B57" s="27">
        <f>F57-D57</f>
        <v>1.7974537033296656E-2</v>
      </c>
      <c r="C57" t="s">
        <v>35</v>
      </c>
      <c r="D57" s="24">
        <v>42031.607951388891</v>
      </c>
      <c r="E57" s="31" t="s">
        <v>165</v>
      </c>
      <c r="F57" s="24">
        <v>42031.625925925924</v>
      </c>
      <c r="G57" s="31" t="s">
        <v>18</v>
      </c>
    </row>
    <row r="58" spans="1:7" x14ac:dyDescent="0.25">
      <c r="A58" s="2" t="s">
        <v>56</v>
      </c>
      <c r="B58" s="28">
        <f>F58-D58</f>
        <v>2.1296296254149638E-3</v>
      </c>
      <c r="C58" t="s">
        <v>58</v>
      </c>
      <c r="D58" s="25">
        <v>42031.626284722224</v>
      </c>
      <c r="E58" s="31" t="s">
        <v>165</v>
      </c>
      <c r="F58" s="25">
        <v>42031.62841435185</v>
      </c>
      <c r="G58" s="30" t="s"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Q16" sqref="Q16"/>
    </sheetView>
  </sheetViews>
  <sheetFormatPr defaultRowHeight="15" x14ac:dyDescent="0.25"/>
  <cols>
    <col min="1" max="1" width="14.85546875" bestFit="1" customWidth="1"/>
    <col min="2" max="2" width="8.85546875" bestFit="1" customWidth="1"/>
    <col min="3" max="3" width="7.7109375" customWidth="1"/>
    <col min="4" max="4" width="15.85546875" bestFit="1" customWidth="1"/>
    <col min="5" max="5" width="33.140625" bestFit="1" customWidth="1"/>
    <col min="6" max="6" width="20.42578125" bestFit="1" customWidth="1"/>
    <col min="7" max="7" width="16.7109375" bestFit="1" customWidth="1"/>
    <col min="8" max="10" width="12" bestFit="1" customWidth="1"/>
    <col min="12" max="12" width="14.85546875" bestFit="1" customWidth="1"/>
    <col min="13" max="13" width="16.140625" bestFit="1" customWidth="1"/>
    <col min="14" max="14" width="13.140625" bestFit="1" customWidth="1"/>
  </cols>
  <sheetData>
    <row r="1" spans="1:16" x14ac:dyDescent="0.25">
      <c r="A1" t="s">
        <v>116</v>
      </c>
      <c r="B1" t="s">
        <v>100</v>
      </c>
      <c r="C1" t="s">
        <v>0</v>
      </c>
      <c r="D1" t="s">
        <v>117</v>
      </c>
      <c r="E1" t="s">
        <v>118</v>
      </c>
      <c r="F1" t="s">
        <v>119</v>
      </c>
      <c r="G1" t="s">
        <v>120</v>
      </c>
      <c r="H1" s="23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161</v>
      </c>
      <c r="N1" t="s">
        <v>162</v>
      </c>
      <c r="O1" t="s">
        <v>166</v>
      </c>
      <c r="P1" t="s">
        <v>167</v>
      </c>
    </row>
    <row r="2" spans="1:16" x14ac:dyDescent="0.25">
      <c r="A2" s="1">
        <v>42073.371527777781</v>
      </c>
      <c r="B2" t="s">
        <v>98</v>
      </c>
      <c r="C2" t="s">
        <v>19</v>
      </c>
      <c r="D2" t="s">
        <v>20</v>
      </c>
      <c r="E2" t="s">
        <v>64</v>
      </c>
      <c r="F2" t="s">
        <v>99</v>
      </c>
      <c r="G2" t="s">
        <v>62</v>
      </c>
      <c r="H2" s="23">
        <v>11</v>
      </c>
      <c r="I2">
        <v>516945.98359999998</v>
      </c>
      <c r="J2">
        <v>5430130.7970000003</v>
      </c>
      <c r="K2" t="s">
        <v>126</v>
      </c>
      <c r="L2" t="s">
        <v>127</v>
      </c>
      <c r="M2" t="s">
        <v>21</v>
      </c>
      <c r="N2" t="s">
        <v>163</v>
      </c>
      <c r="O2">
        <f>FIND(M2,L2,1)</f>
        <v>1</v>
      </c>
      <c r="P2" t="e">
        <f>FIND(N2,L2,1)</f>
        <v>#VALUE!</v>
      </c>
    </row>
    <row r="3" spans="1:16" x14ac:dyDescent="0.25">
      <c r="A3" s="1">
        <v>42073.439583333333</v>
      </c>
      <c r="B3" t="s">
        <v>98</v>
      </c>
      <c r="C3" t="s">
        <v>19</v>
      </c>
      <c r="D3" t="s">
        <v>20</v>
      </c>
      <c r="E3" t="s">
        <v>65</v>
      </c>
      <c r="F3" t="s">
        <v>77</v>
      </c>
      <c r="G3" t="s">
        <v>61</v>
      </c>
      <c r="H3" s="23">
        <v>11</v>
      </c>
      <c r="I3">
        <v>509860.81900000002</v>
      </c>
      <c r="J3">
        <v>5432955.0269999998</v>
      </c>
      <c r="K3" t="s">
        <v>128</v>
      </c>
      <c r="L3" t="s">
        <v>129</v>
      </c>
      <c r="M3" t="s">
        <v>21</v>
      </c>
      <c r="N3" t="s">
        <v>163</v>
      </c>
      <c r="O3">
        <f t="shared" ref="O3:O25" si="0">FIND(M3,L3,1)</f>
        <v>6</v>
      </c>
      <c r="P3">
        <f t="shared" ref="P3:P25" si="1">FIND(N3,L3,1)</f>
        <v>1</v>
      </c>
    </row>
    <row r="4" spans="1:16" x14ac:dyDescent="0.25">
      <c r="A4" s="1">
        <v>42017.588888888888</v>
      </c>
      <c r="B4" t="s">
        <v>98</v>
      </c>
      <c r="C4" t="s">
        <v>24</v>
      </c>
      <c r="D4" t="s">
        <v>25</v>
      </c>
      <c r="E4" t="s">
        <v>74</v>
      </c>
      <c r="F4" t="s">
        <v>78</v>
      </c>
      <c r="G4" t="s">
        <v>72</v>
      </c>
      <c r="H4" s="23">
        <v>14</v>
      </c>
      <c r="I4">
        <v>523377.02500000002</v>
      </c>
      <c r="J4">
        <v>5442244.4550000001</v>
      </c>
      <c r="K4" t="s">
        <v>130</v>
      </c>
      <c r="L4" t="s">
        <v>131</v>
      </c>
      <c r="M4" t="s">
        <v>26</v>
      </c>
      <c r="N4" t="s">
        <v>164</v>
      </c>
      <c r="O4">
        <f t="shared" si="0"/>
        <v>6</v>
      </c>
      <c r="P4" t="e">
        <f t="shared" si="1"/>
        <v>#VALUE!</v>
      </c>
    </row>
    <row r="5" spans="1:16" x14ac:dyDescent="0.25">
      <c r="A5" s="1">
        <v>42033.785416666666</v>
      </c>
      <c r="B5" t="s">
        <v>98</v>
      </c>
      <c r="C5" t="s">
        <v>24</v>
      </c>
      <c r="D5" t="s">
        <v>25</v>
      </c>
      <c r="E5" t="s">
        <v>75</v>
      </c>
      <c r="F5" t="s">
        <v>79</v>
      </c>
      <c r="G5" t="s">
        <v>66</v>
      </c>
      <c r="H5" s="23">
        <v>15</v>
      </c>
      <c r="I5">
        <v>515150.69799999997</v>
      </c>
      <c r="J5">
        <v>5430933.7690000003</v>
      </c>
      <c r="K5" t="s">
        <v>132</v>
      </c>
      <c r="L5" t="s">
        <v>133</v>
      </c>
      <c r="M5" t="s">
        <v>21</v>
      </c>
      <c r="N5" t="s">
        <v>164</v>
      </c>
      <c r="O5">
        <f t="shared" si="0"/>
        <v>1</v>
      </c>
      <c r="P5" t="e">
        <f t="shared" si="1"/>
        <v>#VALUE!</v>
      </c>
    </row>
    <row r="6" spans="1:16" x14ac:dyDescent="0.25">
      <c r="A6" s="1">
        <v>42066.425694444442</v>
      </c>
      <c r="B6" t="s">
        <v>98</v>
      </c>
      <c r="C6" t="s">
        <v>24</v>
      </c>
      <c r="D6" t="s">
        <v>25</v>
      </c>
      <c r="E6" t="s">
        <v>62</v>
      </c>
      <c r="F6" t="s">
        <v>80</v>
      </c>
      <c r="G6" t="s">
        <v>62</v>
      </c>
      <c r="H6" s="23">
        <v>16</v>
      </c>
      <c r="I6">
        <v>511299.80200000003</v>
      </c>
      <c r="J6">
        <v>5430938.75</v>
      </c>
      <c r="K6" t="s">
        <v>134</v>
      </c>
      <c r="L6" t="s">
        <v>133</v>
      </c>
      <c r="M6" t="s">
        <v>21</v>
      </c>
      <c r="N6" t="s">
        <v>164</v>
      </c>
      <c r="O6">
        <f t="shared" si="0"/>
        <v>1</v>
      </c>
      <c r="P6" t="e">
        <f t="shared" si="1"/>
        <v>#VALUE!</v>
      </c>
    </row>
    <row r="7" spans="1:16" x14ac:dyDescent="0.25">
      <c r="A7" s="1">
        <v>42054.627083333333</v>
      </c>
      <c r="B7" t="s">
        <v>98</v>
      </c>
      <c r="C7" t="s">
        <v>28</v>
      </c>
      <c r="D7" t="s">
        <v>29</v>
      </c>
      <c r="E7" t="s">
        <v>75</v>
      </c>
      <c r="F7" t="s">
        <v>81</v>
      </c>
      <c r="G7" t="s">
        <v>66</v>
      </c>
      <c r="H7" s="23">
        <v>18</v>
      </c>
      <c r="I7">
        <v>520963.06</v>
      </c>
      <c r="J7">
        <v>5441617.0499999998</v>
      </c>
      <c r="K7" t="s">
        <v>135</v>
      </c>
      <c r="L7" t="s">
        <v>131</v>
      </c>
      <c r="M7" t="s">
        <v>26</v>
      </c>
      <c r="N7" t="s">
        <v>40</v>
      </c>
      <c r="O7">
        <f t="shared" si="0"/>
        <v>6</v>
      </c>
      <c r="P7">
        <f t="shared" si="1"/>
        <v>1</v>
      </c>
    </row>
    <row r="8" spans="1:16" x14ac:dyDescent="0.25">
      <c r="A8" s="1">
        <v>42017.633333333331</v>
      </c>
      <c r="B8" t="s">
        <v>98</v>
      </c>
      <c r="C8" t="s">
        <v>31</v>
      </c>
      <c r="D8" t="s">
        <v>32</v>
      </c>
      <c r="E8" t="s">
        <v>70</v>
      </c>
      <c r="F8" t="s">
        <v>82</v>
      </c>
      <c r="G8" t="s">
        <v>61</v>
      </c>
      <c r="H8" s="23">
        <v>24</v>
      </c>
      <c r="I8">
        <v>516930.65100000001</v>
      </c>
      <c r="J8">
        <v>5445039.4179999996</v>
      </c>
      <c r="K8" t="s">
        <v>136</v>
      </c>
      <c r="L8" t="s">
        <v>137</v>
      </c>
      <c r="M8" t="s">
        <v>34</v>
      </c>
      <c r="N8" t="s">
        <v>7</v>
      </c>
      <c r="O8">
        <f t="shared" si="0"/>
        <v>1</v>
      </c>
      <c r="P8" t="e">
        <f t="shared" si="1"/>
        <v>#VALUE!</v>
      </c>
    </row>
    <row r="9" spans="1:16" x14ac:dyDescent="0.25">
      <c r="A9" s="1">
        <v>42019.594444444447</v>
      </c>
      <c r="B9" t="s">
        <v>98</v>
      </c>
      <c r="C9" t="s">
        <v>31</v>
      </c>
      <c r="D9" t="s">
        <v>32</v>
      </c>
      <c r="E9" t="s">
        <v>65</v>
      </c>
      <c r="F9" t="s">
        <v>83</v>
      </c>
      <c r="G9" t="s">
        <v>61</v>
      </c>
      <c r="H9" s="23">
        <v>25</v>
      </c>
      <c r="I9">
        <v>516843.23</v>
      </c>
      <c r="J9">
        <v>5446926.807</v>
      </c>
      <c r="K9" t="s">
        <v>138</v>
      </c>
      <c r="L9" t="s">
        <v>137</v>
      </c>
      <c r="M9" t="s">
        <v>34</v>
      </c>
      <c r="N9" t="s">
        <v>7</v>
      </c>
      <c r="O9">
        <f t="shared" si="0"/>
        <v>1</v>
      </c>
      <c r="P9" t="e">
        <f t="shared" si="1"/>
        <v>#VALUE!</v>
      </c>
    </row>
    <row r="10" spans="1:16" x14ac:dyDescent="0.25">
      <c r="A10" s="1">
        <v>42019.615277777775</v>
      </c>
      <c r="B10" t="s">
        <v>98</v>
      </c>
      <c r="C10" t="s">
        <v>31</v>
      </c>
      <c r="D10" t="s">
        <v>32</v>
      </c>
      <c r="E10" t="s">
        <v>65</v>
      </c>
      <c r="F10" t="s">
        <v>84</v>
      </c>
      <c r="G10" t="s">
        <v>61</v>
      </c>
      <c r="H10" s="23">
        <v>25</v>
      </c>
      <c r="I10">
        <v>516108.25799999997</v>
      </c>
      <c r="J10">
        <v>5444755.5710000005</v>
      </c>
      <c r="K10" t="s">
        <v>139</v>
      </c>
      <c r="L10" t="s">
        <v>137</v>
      </c>
      <c r="M10" t="s">
        <v>34</v>
      </c>
      <c r="N10" t="s">
        <v>7</v>
      </c>
      <c r="O10">
        <f t="shared" si="0"/>
        <v>1</v>
      </c>
      <c r="P10" t="e">
        <f t="shared" si="1"/>
        <v>#VALUE!</v>
      </c>
    </row>
    <row r="11" spans="1:16" x14ac:dyDescent="0.25">
      <c r="A11" s="1">
        <v>42021.619444444441</v>
      </c>
      <c r="B11" t="s">
        <v>98</v>
      </c>
      <c r="C11" t="s">
        <v>31</v>
      </c>
      <c r="D11" t="s">
        <v>32</v>
      </c>
      <c r="E11" t="s">
        <v>73</v>
      </c>
      <c r="F11" t="s">
        <v>85</v>
      </c>
      <c r="G11" t="s">
        <v>68</v>
      </c>
      <c r="H11" s="23">
        <v>26</v>
      </c>
      <c r="I11">
        <v>514591.36300000001</v>
      </c>
      <c r="J11">
        <v>5447950.4630000005</v>
      </c>
      <c r="K11" t="s">
        <v>140</v>
      </c>
      <c r="L11" t="s">
        <v>141</v>
      </c>
      <c r="M11" t="s">
        <v>34</v>
      </c>
      <c r="N11" t="s">
        <v>7</v>
      </c>
      <c r="O11">
        <f t="shared" si="0"/>
        <v>6</v>
      </c>
      <c r="P11">
        <f t="shared" si="1"/>
        <v>1</v>
      </c>
    </row>
    <row r="12" spans="1:16" x14ac:dyDescent="0.25">
      <c r="A12" s="1">
        <v>42023.572222222225</v>
      </c>
      <c r="B12" t="s">
        <v>98</v>
      </c>
      <c r="C12" t="s">
        <v>31</v>
      </c>
      <c r="D12" t="s">
        <v>32</v>
      </c>
      <c r="E12" t="s">
        <v>76</v>
      </c>
      <c r="F12" t="s">
        <v>86</v>
      </c>
      <c r="G12" t="s">
        <v>66</v>
      </c>
      <c r="H12" s="23">
        <v>27</v>
      </c>
      <c r="I12">
        <v>513502.69500000001</v>
      </c>
      <c r="J12">
        <v>5444760.1699999999</v>
      </c>
      <c r="K12" t="s">
        <v>142</v>
      </c>
      <c r="L12" t="s">
        <v>143</v>
      </c>
      <c r="M12" t="s">
        <v>34</v>
      </c>
      <c r="N12" t="s">
        <v>7</v>
      </c>
      <c r="O12">
        <f t="shared" si="0"/>
        <v>1</v>
      </c>
      <c r="P12" t="e">
        <f t="shared" si="1"/>
        <v>#VALUE!</v>
      </c>
    </row>
    <row r="13" spans="1:16" x14ac:dyDescent="0.25">
      <c r="A13" s="1">
        <v>42073.385416666664</v>
      </c>
      <c r="B13" t="s">
        <v>98</v>
      </c>
      <c r="C13" t="s">
        <v>38</v>
      </c>
      <c r="D13" t="s">
        <v>39</v>
      </c>
      <c r="E13" t="s">
        <v>64</v>
      </c>
      <c r="F13" t="s">
        <v>99</v>
      </c>
      <c r="G13" t="s">
        <v>62</v>
      </c>
      <c r="H13" s="23">
        <v>33</v>
      </c>
      <c r="I13">
        <v>516945.98359999998</v>
      </c>
      <c r="J13">
        <v>5430130.7970000003</v>
      </c>
      <c r="K13" t="s">
        <v>126</v>
      </c>
      <c r="L13" t="s">
        <v>127</v>
      </c>
      <c r="M13" t="s">
        <v>23</v>
      </c>
      <c r="N13" t="s">
        <v>11</v>
      </c>
      <c r="O13">
        <f t="shared" si="0"/>
        <v>11</v>
      </c>
      <c r="P13" t="e">
        <f t="shared" si="1"/>
        <v>#VALUE!</v>
      </c>
    </row>
    <row r="14" spans="1:16" x14ac:dyDescent="0.25">
      <c r="A14" s="1">
        <v>42046.448611111111</v>
      </c>
      <c r="B14" t="s">
        <v>98</v>
      </c>
      <c r="C14" t="s">
        <v>42</v>
      </c>
      <c r="D14" t="s">
        <v>43</v>
      </c>
      <c r="E14" t="s">
        <v>65</v>
      </c>
      <c r="F14" t="s">
        <v>88</v>
      </c>
      <c r="G14" t="s">
        <v>61</v>
      </c>
      <c r="H14" s="23">
        <v>37</v>
      </c>
      <c r="I14">
        <v>513422.68800000002</v>
      </c>
      <c r="J14">
        <v>5442336.6619999995</v>
      </c>
      <c r="K14" t="s">
        <v>144</v>
      </c>
      <c r="L14" t="s">
        <v>145</v>
      </c>
      <c r="M14" t="s">
        <v>11</v>
      </c>
      <c r="N14" t="s">
        <v>13</v>
      </c>
      <c r="O14">
        <f t="shared" si="0"/>
        <v>1</v>
      </c>
      <c r="P14" t="e">
        <f t="shared" si="1"/>
        <v>#VALUE!</v>
      </c>
    </row>
    <row r="15" spans="1:16" x14ac:dyDescent="0.25">
      <c r="A15" s="1">
        <v>42017.554166666669</v>
      </c>
      <c r="B15" t="s">
        <v>98</v>
      </c>
      <c r="C15" t="s">
        <v>44</v>
      </c>
      <c r="D15" t="s">
        <v>45</v>
      </c>
      <c r="E15" t="s">
        <v>63</v>
      </c>
      <c r="F15" t="s">
        <v>89</v>
      </c>
      <c r="G15" t="s">
        <v>61</v>
      </c>
      <c r="H15" s="23">
        <v>38</v>
      </c>
      <c r="I15">
        <v>511929.11499999999</v>
      </c>
      <c r="J15">
        <v>5441915.8530000001</v>
      </c>
      <c r="K15" t="s">
        <v>146</v>
      </c>
      <c r="L15" t="s">
        <v>145</v>
      </c>
      <c r="M15" t="s">
        <v>46</v>
      </c>
      <c r="N15" t="s">
        <v>165</v>
      </c>
      <c r="O15">
        <f t="shared" si="0"/>
        <v>6</v>
      </c>
      <c r="P15" t="e">
        <f t="shared" si="1"/>
        <v>#VALUE!</v>
      </c>
    </row>
    <row r="16" spans="1:16" x14ac:dyDescent="0.25">
      <c r="A16" s="1">
        <v>42017.602777777778</v>
      </c>
      <c r="B16" t="s">
        <v>98</v>
      </c>
      <c r="C16" t="s">
        <v>44</v>
      </c>
      <c r="D16" t="s">
        <v>45</v>
      </c>
      <c r="E16" t="s">
        <v>65</v>
      </c>
      <c r="F16" t="s">
        <v>90</v>
      </c>
      <c r="G16" t="s">
        <v>61</v>
      </c>
      <c r="H16" s="23">
        <v>38</v>
      </c>
      <c r="I16">
        <v>510849.13199999998</v>
      </c>
      <c r="J16">
        <v>5439087.7400000002</v>
      </c>
      <c r="K16" t="s">
        <v>147</v>
      </c>
      <c r="L16" t="s">
        <v>148</v>
      </c>
      <c r="M16" t="s">
        <v>46</v>
      </c>
      <c r="N16" t="s">
        <v>165</v>
      </c>
      <c r="O16" t="e">
        <f t="shared" si="0"/>
        <v>#VALUE!</v>
      </c>
      <c r="P16" t="e">
        <f t="shared" si="1"/>
        <v>#VALUE!</v>
      </c>
    </row>
    <row r="17" spans="1:16" x14ac:dyDescent="0.25">
      <c r="A17" s="1">
        <v>42019.601388888892</v>
      </c>
      <c r="B17" t="s">
        <v>98</v>
      </c>
      <c r="C17" t="s">
        <v>44</v>
      </c>
      <c r="D17" t="s">
        <v>45</v>
      </c>
      <c r="E17" t="s">
        <v>63</v>
      </c>
      <c r="F17" t="s">
        <v>91</v>
      </c>
      <c r="G17" t="s">
        <v>61</v>
      </c>
      <c r="H17" s="23">
        <v>39</v>
      </c>
      <c r="I17">
        <v>509094.33399999997</v>
      </c>
      <c r="J17">
        <v>5439610.4000000004</v>
      </c>
      <c r="K17" t="s">
        <v>149</v>
      </c>
      <c r="L17" t="s">
        <v>150</v>
      </c>
      <c r="M17" t="s">
        <v>46</v>
      </c>
      <c r="N17" t="s">
        <v>165</v>
      </c>
      <c r="O17">
        <f t="shared" si="0"/>
        <v>1</v>
      </c>
      <c r="P17" t="e">
        <f t="shared" si="1"/>
        <v>#VALUE!</v>
      </c>
    </row>
    <row r="18" spans="1:16" x14ac:dyDescent="0.25">
      <c r="A18" s="1">
        <v>42019.618750000001</v>
      </c>
      <c r="B18" t="s">
        <v>98</v>
      </c>
      <c r="C18" t="s">
        <v>44</v>
      </c>
      <c r="D18" t="s">
        <v>45</v>
      </c>
      <c r="E18" t="s">
        <v>62</v>
      </c>
      <c r="F18" t="s">
        <v>92</v>
      </c>
      <c r="G18" t="s">
        <v>62</v>
      </c>
      <c r="H18" s="23">
        <v>39</v>
      </c>
      <c r="I18">
        <v>509643.16899999999</v>
      </c>
      <c r="J18">
        <v>5443139.5269999998</v>
      </c>
      <c r="K18" t="s">
        <v>151</v>
      </c>
      <c r="L18" t="s">
        <v>150</v>
      </c>
      <c r="M18" t="s">
        <v>46</v>
      </c>
      <c r="N18" t="s">
        <v>165</v>
      </c>
      <c r="O18">
        <f t="shared" si="0"/>
        <v>1</v>
      </c>
      <c r="P18" t="e">
        <f t="shared" si="1"/>
        <v>#VALUE!</v>
      </c>
    </row>
    <row r="19" spans="1:16" x14ac:dyDescent="0.25">
      <c r="A19" s="1">
        <v>42023.574305555558</v>
      </c>
      <c r="B19" t="s">
        <v>98</v>
      </c>
      <c r="C19" t="s">
        <v>44</v>
      </c>
      <c r="D19" t="s">
        <v>45</v>
      </c>
      <c r="E19" t="s">
        <v>67</v>
      </c>
      <c r="F19" t="s">
        <v>93</v>
      </c>
      <c r="G19" t="s">
        <v>66</v>
      </c>
      <c r="H19" s="23">
        <v>41</v>
      </c>
      <c r="I19">
        <v>511930.95799999998</v>
      </c>
      <c r="J19">
        <v>5441913.6940000001</v>
      </c>
      <c r="K19" t="s">
        <v>146</v>
      </c>
      <c r="L19" t="s">
        <v>145</v>
      </c>
      <c r="M19" t="s">
        <v>46</v>
      </c>
      <c r="N19" t="s">
        <v>165</v>
      </c>
      <c r="O19">
        <f t="shared" si="0"/>
        <v>6</v>
      </c>
      <c r="P19" t="e">
        <f t="shared" si="1"/>
        <v>#VALUE!</v>
      </c>
    </row>
    <row r="20" spans="1:16" x14ac:dyDescent="0.25">
      <c r="A20" s="1">
        <v>42031.594444444447</v>
      </c>
      <c r="B20" t="s">
        <v>98</v>
      </c>
      <c r="C20" t="s">
        <v>44</v>
      </c>
      <c r="D20" t="s">
        <v>45</v>
      </c>
      <c r="E20" t="s">
        <v>65</v>
      </c>
      <c r="F20" t="s">
        <v>94</v>
      </c>
      <c r="G20" t="s">
        <v>61</v>
      </c>
      <c r="H20" s="23">
        <v>42</v>
      </c>
      <c r="I20">
        <v>511768.05699999997</v>
      </c>
      <c r="J20">
        <v>5442522.4869999997</v>
      </c>
      <c r="K20" t="s">
        <v>152</v>
      </c>
      <c r="L20" t="s">
        <v>153</v>
      </c>
      <c r="M20" t="s">
        <v>46</v>
      </c>
      <c r="N20" t="s">
        <v>165</v>
      </c>
      <c r="O20">
        <f t="shared" si="0"/>
        <v>1</v>
      </c>
      <c r="P20">
        <f t="shared" si="1"/>
        <v>6</v>
      </c>
    </row>
    <row r="21" spans="1:16" x14ac:dyDescent="0.25">
      <c r="A21" s="1">
        <v>42045.59375</v>
      </c>
      <c r="B21" t="s">
        <v>98</v>
      </c>
      <c r="C21" t="s">
        <v>48</v>
      </c>
      <c r="D21" t="s">
        <v>49</v>
      </c>
      <c r="E21" t="s">
        <v>63</v>
      </c>
      <c r="F21" t="s">
        <v>95</v>
      </c>
      <c r="G21" t="s">
        <v>61</v>
      </c>
      <c r="H21" s="23">
        <v>46</v>
      </c>
      <c r="I21">
        <v>511165.66600000003</v>
      </c>
      <c r="J21">
        <v>5449306.9850000003</v>
      </c>
      <c r="K21" t="s">
        <v>154</v>
      </c>
      <c r="L21" t="s">
        <v>155</v>
      </c>
      <c r="M21" t="s">
        <v>7</v>
      </c>
      <c r="N21" t="s">
        <v>33</v>
      </c>
      <c r="O21">
        <f t="shared" si="0"/>
        <v>6</v>
      </c>
      <c r="P21">
        <f t="shared" si="1"/>
        <v>1</v>
      </c>
    </row>
    <row r="22" spans="1:16" x14ac:dyDescent="0.25">
      <c r="A22" s="1">
        <v>42093.461111111108</v>
      </c>
      <c r="B22" t="s">
        <v>98</v>
      </c>
      <c r="C22" t="s">
        <v>51</v>
      </c>
      <c r="D22" t="s">
        <v>52</v>
      </c>
      <c r="E22" t="s">
        <v>71</v>
      </c>
      <c r="F22" t="s">
        <v>87</v>
      </c>
      <c r="G22" t="s">
        <v>72</v>
      </c>
      <c r="H22" s="23">
        <v>47</v>
      </c>
      <c r="I22">
        <v>517746.54</v>
      </c>
      <c r="J22">
        <v>5448518.2010000004</v>
      </c>
      <c r="K22" t="s">
        <v>156</v>
      </c>
      <c r="L22" t="s">
        <v>157</v>
      </c>
      <c r="M22" t="s">
        <v>30</v>
      </c>
      <c r="N22" t="s">
        <v>7</v>
      </c>
      <c r="O22">
        <f t="shared" si="0"/>
        <v>1</v>
      </c>
      <c r="P22">
        <f t="shared" si="1"/>
        <v>6</v>
      </c>
    </row>
    <row r="23" spans="1:16" x14ac:dyDescent="0.25">
      <c r="A23" s="1">
        <v>42093.570833333331</v>
      </c>
      <c r="B23" t="s">
        <v>98</v>
      </c>
      <c r="C23" t="s">
        <v>54</v>
      </c>
      <c r="D23" t="s">
        <v>55</v>
      </c>
      <c r="E23" t="s">
        <v>63</v>
      </c>
      <c r="F23" t="s">
        <v>96</v>
      </c>
      <c r="G23" t="s">
        <v>61</v>
      </c>
      <c r="H23" s="23">
        <v>52</v>
      </c>
      <c r="I23">
        <v>514854.83399999997</v>
      </c>
      <c r="J23">
        <v>5432816.0860000001</v>
      </c>
      <c r="K23" t="s">
        <v>158</v>
      </c>
      <c r="L23" t="s">
        <v>133</v>
      </c>
      <c r="M23" t="s">
        <v>23</v>
      </c>
      <c r="N23" t="s">
        <v>46</v>
      </c>
      <c r="O23">
        <f t="shared" si="0"/>
        <v>6</v>
      </c>
      <c r="P23" t="e">
        <f t="shared" si="1"/>
        <v>#VALUE!</v>
      </c>
    </row>
    <row r="24" spans="1:16" x14ac:dyDescent="0.25">
      <c r="A24" s="1">
        <v>42046.429166666669</v>
      </c>
      <c r="B24" t="s">
        <v>98</v>
      </c>
      <c r="C24" t="s">
        <v>56</v>
      </c>
      <c r="D24" t="s">
        <v>57</v>
      </c>
      <c r="E24" t="s">
        <v>63</v>
      </c>
      <c r="F24" t="s">
        <v>97</v>
      </c>
      <c r="G24" t="s">
        <v>61</v>
      </c>
      <c r="H24" s="23">
        <v>53</v>
      </c>
      <c r="I24">
        <v>509791.54100000003</v>
      </c>
      <c r="J24">
        <v>5442335.5700000003</v>
      </c>
      <c r="K24" t="s">
        <v>159</v>
      </c>
      <c r="L24" t="s">
        <v>150</v>
      </c>
      <c r="M24" t="s">
        <v>46</v>
      </c>
      <c r="N24" t="s">
        <v>165</v>
      </c>
      <c r="O24">
        <f t="shared" si="0"/>
        <v>1</v>
      </c>
      <c r="P24" t="e">
        <f t="shared" si="1"/>
        <v>#VALUE!</v>
      </c>
    </row>
    <row r="25" spans="1:16" x14ac:dyDescent="0.25">
      <c r="A25" s="1">
        <v>42068.661805555559</v>
      </c>
      <c r="B25" t="s">
        <v>98</v>
      </c>
      <c r="C25" t="s">
        <v>56</v>
      </c>
      <c r="D25" t="s">
        <v>57</v>
      </c>
      <c r="E25" t="s">
        <v>60</v>
      </c>
      <c r="F25" t="s">
        <v>69</v>
      </c>
      <c r="G25" t="s">
        <v>59</v>
      </c>
      <c r="H25" s="23">
        <v>55</v>
      </c>
      <c r="I25">
        <v>510603.92599999998</v>
      </c>
      <c r="J25">
        <v>5440411.4119999995</v>
      </c>
      <c r="K25" t="s">
        <v>160</v>
      </c>
      <c r="L25" t="s">
        <v>150</v>
      </c>
      <c r="M25" t="s">
        <v>46</v>
      </c>
      <c r="N25" t="s">
        <v>165</v>
      </c>
      <c r="O25">
        <f t="shared" si="0"/>
        <v>1</v>
      </c>
      <c r="P25" t="e">
        <f t="shared" si="1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All Move-Ups</vt:lpstr>
      <vt:lpstr>Calls Caught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Chavis</dc:creator>
  <cp:lastModifiedBy>Cathy Huang</cp:lastModifiedBy>
  <dcterms:created xsi:type="dcterms:W3CDTF">2015-05-01T15:05:10Z</dcterms:created>
  <dcterms:modified xsi:type="dcterms:W3CDTF">2015-07-13T23:09:46Z</dcterms:modified>
</cp:coreProperties>
</file>