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70" windowWidth="19200" windowHeight="7875"/>
  </bookViews>
  <sheets>
    <sheet name="BallBike Home Magnetic Schedule" sheetId="4" r:id="rId1"/>
  </sheets>
  <calcPr calcId="145621"/>
</workbook>
</file>

<file path=xl/calcChain.xml><?xml version="1.0" encoding="utf-8"?>
<calcChain xmlns="http://schemas.openxmlformats.org/spreadsheetml/2006/main">
  <c r="D19" i="4" l="1"/>
  <c r="D12" i="4"/>
  <c r="D5" i="4"/>
  <c r="D6" i="4"/>
  <c r="D7" i="4" s="1"/>
  <c r="D8" i="4" s="1"/>
  <c r="D9" i="4" s="1"/>
  <c r="D11" i="4" l="1"/>
  <c r="D16" i="4"/>
  <c r="D10" i="4"/>
  <c r="D13" i="4" l="1"/>
  <c r="D15" i="4"/>
  <c r="D14" i="4"/>
  <c r="D17" i="4" s="1"/>
  <c r="D18" i="4" s="1"/>
  <c r="D26" i="4" l="1"/>
  <c r="D24" i="4"/>
  <c r="D25" i="4"/>
  <c r="D22" i="4" l="1"/>
  <c r="D20" i="4"/>
  <c r="D29" i="4" l="1"/>
  <c r="D23" i="4"/>
  <c r="D21" i="4"/>
  <c r="D31" i="4" l="1"/>
  <c r="D30" i="4"/>
</calcChain>
</file>

<file path=xl/sharedStrings.xml><?xml version="1.0" encoding="utf-8"?>
<sst xmlns="http://schemas.openxmlformats.org/spreadsheetml/2006/main" count="95" uniqueCount="63">
  <si>
    <t>Phase</t>
  </si>
  <si>
    <t>Deliverable</t>
  </si>
  <si>
    <t>Resp</t>
  </si>
  <si>
    <t>Deadline</t>
  </si>
  <si>
    <t>Status</t>
  </si>
  <si>
    <t>Jenkins Remarks</t>
  </si>
  <si>
    <t>Market/Feasibility</t>
  </si>
  <si>
    <t>Market Product Proposal</t>
  </si>
  <si>
    <t>Preliminary Cost</t>
  </si>
  <si>
    <t>Jenkins Asia</t>
  </si>
  <si>
    <t>Design</t>
  </si>
  <si>
    <t>Product Specifications</t>
  </si>
  <si>
    <t>3D</t>
  </si>
  <si>
    <t xml:space="preserve">Jenkins Asia </t>
  </si>
  <si>
    <t>2D</t>
  </si>
  <si>
    <t>Costed BOM</t>
  </si>
  <si>
    <t>Alpha Sample</t>
  </si>
  <si>
    <t>Alpha Sample Review Report</t>
  </si>
  <si>
    <t>Alpha costed BOM</t>
  </si>
  <si>
    <t>Industrial Design</t>
  </si>
  <si>
    <t>Beta Sample</t>
  </si>
  <si>
    <t>Beta costed BOM</t>
  </si>
  <si>
    <t>Beta Sample Review Report</t>
  </si>
  <si>
    <t>Test Requirements and standards (Functional, Reliability, Regulatory, Life, Production)</t>
  </si>
  <si>
    <t>Beta Sample Functional and Reliability Test Report</t>
  </si>
  <si>
    <t>Formal Engineering Drawing Package</t>
  </si>
  <si>
    <t>Final Costing</t>
  </si>
  <si>
    <t>Tooling</t>
  </si>
  <si>
    <t>Production Tools</t>
  </si>
  <si>
    <t>Trial Run Review (QS9000 PPAP)</t>
  </si>
  <si>
    <t>Trial Assembly Review</t>
  </si>
  <si>
    <t>Quality Standards</t>
  </si>
  <si>
    <t>Work Instructions (Standard Operating Procedures)</t>
  </si>
  <si>
    <t>Packaging and Box Art</t>
  </si>
  <si>
    <t>Packaging Review and Testing Report</t>
  </si>
  <si>
    <t>Instruction, Manuals and Warranty Card</t>
  </si>
  <si>
    <t>Regulatory Test Report</t>
  </si>
  <si>
    <t>To be confirmed</t>
  </si>
  <si>
    <t>This will be subject to test requirements</t>
  </si>
  <si>
    <t>Life testing report</t>
  </si>
  <si>
    <t>Mass Production</t>
  </si>
  <si>
    <t>Pilot Production Review Report</t>
  </si>
  <si>
    <t>Quality Inspection Training</t>
  </si>
  <si>
    <t>1st Shipment Review Report</t>
  </si>
  <si>
    <t>8 man hours</t>
  </si>
  <si>
    <t>24 man hours</t>
  </si>
  <si>
    <t>4 man hours</t>
  </si>
  <si>
    <t>MFG</t>
  </si>
  <si>
    <t>16 man hours - requires pre-design and 3D prior to discussion with suppliers (mainly with the lock system)</t>
  </si>
  <si>
    <t>8 man hours - this will need to be done prior for preliminary costing as well because this product is very different from any other product.</t>
  </si>
  <si>
    <t>8 man hours - This is the final step in the upfront engineering. After final costing is greenlit, the tool fabrication would begin.</t>
  </si>
  <si>
    <t>Fitone</t>
  </si>
  <si>
    <t>80 man hours</t>
  </si>
  <si>
    <t>20 man hours</t>
  </si>
  <si>
    <t>Jenkins Asia and Fitone</t>
  </si>
  <si>
    <t>16 man hours</t>
  </si>
  <si>
    <t>Kunshan Jinboa</t>
  </si>
  <si>
    <t>40 man hours</t>
  </si>
  <si>
    <t>Jenkins Asia and Kunshan Jinboa</t>
  </si>
  <si>
    <t>Fitnone</t>
  </si>
  <si>
    <t>24 man hours. Alternatively, if there are no issues with the Alpha Sample, the time can be reduced by 1.5 months and be done by end June</t>
  </si>
  <si>
    <t>Fitone Remarks</t>
  </si>
  <si>
    <t>40 man hours (Chinese new year)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</si>
</sst>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>
    <font>
      <sz val="11"/>
      <color theme="1"/>
      <name val="Calibri"/>
      <family val="2"/>
      <charset val="134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4" xfId="0" applyFont="1" applyFill="1" applyBorder="1" applyAlignment="1">
      <alignment vertical="top" wrapText="1"/>
    </xf>
    <xf numFmtId="0" fontId="0" fillId="0" borderId="0" xfId="0" applyAlignment="1"/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7" xfId="0" applyBorder="1" applyAlignment="1">
      <alignment vertical="top" wrapText="1"/>
    </xf>
    <xf numFmtId="164" fontId="0" fillId="0" borderId="7" xfId="0" applyNumberFormat="1" applyBorder="1" applyAlignment="1">
      <alignment horizontal="center" vertical="top"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164" fontId="0" fillId="0" borderId="10" xfId="0" applyNumberFormat="1" applyBorder="1" applyAlignment="1">
      <alignment horizontal="center" vertical="top" wrapText="1"/>
    </xf>
    <xf numFmtId="0" fontId="0" fillId="0" borderId="11" xfId="0" applyBorder="1" applyAlignment="1">
      <alignment wrapText="1"/>
    </xf>
    <xf numFmtId="0" fontId="0" fillId="0" borderId="12" xfId="0" applyBorder="1" applyAlignment="1">
      <alignment vertical="top" wrapText="1"/>
    </xf>
    <xf numFmtId="0" fontId="0" fillId="0" borderId="11" xfId="0" applyFill="1" applyBorder="1" applyAlignment="1">
      <alignment wrapText="1"/>
    </xf>
    <xf numFmtId="0" fontId="0" fillId="0" borderId="9" xfId="0" applyFill="1" applyBorder="1" applyAlignment="1">
      <alignment vertical="top" wrapText="1"/>
    </xf>
    <xf numFmtId="0" fontId="0" fillId="0" borderId="10" xfId="0" applyFill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164" fontId="0" fillId="0" borderId="16" xfId="0" applyNumberFormat="1" applyBorder="1" applyAlignment="1">
      <alignment horizontal="center" vertical="top" wrapText="1"/>
    </xf>
    <xf numFmtId="0" fontId="0" fillId="0" borderId="17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Fill="1" applyBorder="1" applyAlignment="1">
      <alignment vertical="top" wrapText="1"/>
    </xf>
    <xf numFmtId="164" fontId="0" fillId="0" borderId="10" xfId="0" applyNumberFormat="1" applyFill="1" applyBorder="1" applyAlignment="1">
      <alignment horizontal="center" vertical="top" wrapText="1"/>
    </xf>
    <xf numFmtId="0" fontId="0" fillId="0" borderId="18" xfId="0" applyFill="1" applyBorder="1" applyAlignment="1">
      <alignment vertical="top" wrapText="1"/>
    </xf>
    <xf numFmtId="0" fontId="0" fillId="0" borderId="0" xfId="0" applyFill="1" applyAlignment="1"/>
    <xf numFmtId="0" fontId="0" fillId="0" borderId="7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>
      <selection activeCell="B29" sqref="B29"/>
    </sheetView>
  </sheetViews>
  <sheetFormatPr defaultColWidth="9" defaultRowHeight="15"/>
  <cols>
    <col min="1" max="1" width="21.28515625" style="6" customWidth="1"/>
    <col min="2" max="2" width="27.85546875" style="6" customWidth="1"/>
    <col min="3" max="3" width="14.5703125" style="6" customWidth="1"/>
    <col min="4" max="4" width="21.7109375" style="27" customWidth="1"/>
    <col min="5" max="5" width="13.140625" style="6" customWidth="1"/>
    <col min="6" max="6" width="28" style="28" customWidth="1"/>
    <col min="7" max="7" width="29.42578125" style="28" customWidth="1"/>
    <col min="8" max="16384" width="9" style="6"/>
  </cols>
  <sheetData>
    <row r="1" spans="1:8" ht="42.75" thickBo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5" t="s">
        <v>61</v>
      </c>
      <c r="H1" s="29"/>
    </row>
    <row r="2" spans="1:8">
      <c r="A2" s="7" t="s">
        <v>6</v>
      </c>
      <c r="B2" s="8" t="s">
        <v>7</v>
      </c>
      <c r="C2" s="9" t="s">
        <v>51</v>
      </c>
      <c r="D2" s="10">
        <v>40900</v>
      </c>
      <c r="E2" s="9"/>
      <c r="F2" s="11"/>
      <c r="G2" s="11"/>
      <c r="H2" s="32"/>
    </row>
    <row r="3" spans="1:8" ht="60">
      <c r="A3" s="7"/>
      <c r="B3" s="12" t="s">
        <v>8</v>
      </c>
      <c r="C3" s="13" t="s">
        <v>9</v>
      </c>
      <c r="D3" s="14">
        <v>40907</v>
      </c>
      <c r="E3" s="13"/>
      <c r="F3" s="15" t="s">
        <v>48</v>
      </c>
      <c r="G3" s="15"/>
      <c r="H3" s="32"/>
    </row>
    <row r="4" spans="1:8" ht="90">
      <c r="A4" s="16" t="s">
        <v>10</v>
      </c>
      <c r="B4" s="12" t="s">
        <v>11</v>
      </c>
      <c r="C4" s="13" t="s">
        <v>9</v>
      </c>
      <c r="D4" s="14">
        <v>40907</v>
      </c>
      <c r="E4" s="13"/>
      <c r="F4" s="15" t="s">
        <v>49</v>
      </c>
      <c r="G4" s="15"/>
      <c r="H4" s="32"/>
    </row>
    <row r="5" spans="1:8">
      <c r="A5" s="7"/>
      <c r="B5" s="18" t="s">
        <v>19</v>
      </c>
      <c r="C5" s="33" t="s">
        <v>51</v>
      </c>
      <c r="D5" s="30">
        <f>D4+14</f>
        <v>40921</v>
      </c>
      <c r="E5" s="19"/>
      <c r="F5" s="17"/>
      <c r="G5" s="17"/>
      <c r="H5" s="32"/>
    </row>
    <row r="6" spans="1:8">
      <c r="A6" s="7"/>
      <c r="B6" s="12" t="s">
        <v>12</v>
      </c>
      <c r="C6" s="13" t="s">
        <v>13</v>
      </c>
      <c r="D6" s="14">
        <f>D4+21</f>
        <v>40928</v>
      </c>
      <c r="E6" s="13"/>
      <c r="F6" s="15" t="s">
        <v>52</v>
      </c>
      <c r="G6" s="15"/>
      <c r="H6" s="32"/>
    </row>
    <row r="7" spans="1:8" ht="30">
      <c r="A7" s="7"/>
      <c r="B7" s="12" t="s">
        <v>14</v>
      </c>
      <c r="C7" s="13" t="s">
        <v>13</v>
      </c>
      <c r="D7" s="14">
        <f>D6+7+30</f>
        <v>40965</v>
      </c>
      <c r="E7" s="13"/>
      <c r="F7" s="15" t="s">
        <v>62</v>
      </c>
      <c r="G7" s="15"/>
      <c r="H7" s="32"/>
    </row>
    <row r="8" spans="1:8">
      <c r="A8" s="7"/>
      <c r="B8" s="12" t="s">
        <v>15</v>
      </c>
      <c r="C8" s="13" t="s">
        <v>9</v>
      </c>
      <c r="D8" s="14">
        <f>D7</f>
        <v>40965</v>
      </c>
      <c r="E8" s="13"/>
      <c r="F8" s="15" t="s">
        <v>45</v>
      </c>
      <c r="G8" s="15"/>
      <c r="H8" s="32"/>
    </row>
    <row r="9" spans="1:8">
      <c r="A9" s="7"/>
      <c r="B9" s="18" t="s">
        <v>16</v>
      </c>
      <c r="C9" s="19" t="s">
        <v>9</v>
      </c>
      <c r="D9" s="30">
        <f>D8+14</f>
        <v>40979</v>
      </c>
      <c r="E9" s="19"/>
      <c r="F9" s="17" t="s">
        <v>53</v>
      </c>
      <c r="G9" s="17"/>
      <c r="H9" s="32"/>
    </row>
    <row r="10" spans="1:8">
      <c r="A10" s="7"/>
      <c r="B10" s="12" t="s">
        <v>17</v>
      </c>
      <c r="C10" s="13" t="s">
        <v>9</v>
      </c>
      <c r="D10" s="14">
        <f>D9+1</f>
        <v>40980</v>
      </c>
      <c r="E10" s="13"/>
      <c r="F10" s="15" t="s">
        <v>46</v>
      </c>
      <c r="G10" s="15"/>
      <c r="H10" s="32"/>
    </row>
    <row r="11" spans="1:8">
      <c r="A11" s="7"/>
      <c r="B11" s="12" t="s">
        <v>18</v>
      </c>
      <c r="C11" s="13" t="s">
        <v>9</v>
      </c>
      <c r="D11" s="14">
        <f>D9+7</f>
        <v>40986</v>
      </c>
      <c r="E11" s="13"/>
      <c r="F11" s="15" t="s">
        <v>46</v>
      </c>
      <c r="G11" s="15"/>
      <c r="H11" s="32"/>
    </row>
    <row r="12" spans="1:8">
      <c r="A12" s="7"/>
      <c r="B12" s="12" t="s">
        <v>20</v>
      </c>
      <c r="C12" s="13" t="s">
        <v>9</v>
      </c>
      <c r="D12" s="14">
        <f>D11+14</f>
        <v>41000</v>
      </c>
      <c r="E12" s="13"/>
      <c r="F12" s="15" t="s">
        <v>53</v>
      </c>
      <c r="G12" s="15"/>
      <c r="H12" s="32"/>
    </row>
    <row r="13" spans="1:8">
      <c r="A13" s="7"/>
      <c r="B13" s="12" t="s">
        <v>21</v>
      </c>
      <c r="C13" s="13" t="s">
        <v>9</v>
      </c>
      <c r="D13" s="14">
        <f>D12</f>
        <v>41000</v>
      </c>
      <c r="E13" s="13"/>
      <c r="F13" s="15" t="s">
        <v>45</v>
      </c>
      <c r="G13" s="15"/>
      <c r="H13" s="32"/>
    </row>
    <row r="14" spans="1:8">
      <c r="A14" s="7"/>
      <c r="B14" s="12" t="s">
        <v>22</v>
      </c>
      <c r="C14" s="13" t="s">
        <v>9</v>
      </c>
      <c r="D14" s="14">
        <f>D12+7</f>
        <v>41007</v>
      </c>
      <c r="E14" s="13"/>
      <c r="F14" s="15" t="s">
        <v>46</v>
      </c>
      <c r="G14" s="15"/>
      <c r="H14" s="32"/>
    </row>
    <row r="15" spans="1:8" ht="60">
      <c r="A15" s="7"/>
      <c r="B15" s="12" t="s">
        <v>23</v>
      </c>
      <c r="C15" s="13" t="s">
        <v>54</v>
      </c>
      <c r="D15" s="14">
        <f>D12</f>
        <v>41000</v>
      </c>
      <c r="E15" s="13"/>
      <c r="F15" s="15" t="s">
        <v>55</v>
      </c>
      <c r="G15" s="15"/>
      <c r="H15" s="32"/>
    </row>
    <row r="16" spans="1:8" ht="30">
      <c r="A16" s="7"/>
      <c r="B16" s="12" t="s">
        <v>24</v>
      </c>
      <c r="C16" s="13" t="s">
        <v>56</v>
      </c>
      <c r="D16" s="14">
        <f>D12+60</f>
        <v>41060</v>
      </c>
      <c r="E16" s="13"/>
      <c r="F16" s="15" t="s">
        <v>44</v>
      </c>
      <c r="G16" s="15"/>
      <c r="H16" s="32"/>
    </row>
    <row r="17" spans="1:8" ht="30">
      <c r="A17" s="7"/>
      <c r="B17" s="12" t="s">
        <v>25</v>
      </c>
      <c r="C17" s="13" t="s">
        <v>9</v>
      </c>
      <c r="D17" s="14">
        <f>D14+14</f>
        <v>41021</v>
      </c>
      <c r="E17" s="13"/>
      <c r="F17" s="15" t="s">
        <v>57</v>
      </c>
      <c r="G17" s="15"/>
      <c r="H17" s="32"/>
    </row>
    <row r="18" spans="1:8" ht="75">
      <c r="A18" s="20"/>
      <c r="B18" s="12" t="s">
        <v>26</v>
      </c>
      <c r="C18" s="13" t="s">
        <v>58</v>
      </c>
      <c r="D18" s="14">
        <f>D17+7</f>
        <v>41028</v>
      </c>
      <c r="E18" s="13"/>
      <c r="F18" s="21" t="s">
        <v>50</v>
      </c>
      <c r="G18" s="21"/>
      <c r="H18" s="32"/>
    </row>
    <row r="19" spans="1:8">
      <c r="A19" s="16" t="s">
        <v>27</v>
      </c>
      <c r="B19" s="12" t="s">
        <v>28</v>
      </c>
      <c r="C19" s="13" t="s">
        <v>47</v>
      </c>
      <c r="D19" s="14">
        <f>D18+60</f>
        <v>41088</v>
      </c>
      <c r="E19" s="13"/>
      <c r="F19" s="21"/>
      <c r="G19" s="21"/>
      <c r="H19" s="32"/>
    </row>
    <row r="20" spans="1:8" ht="45">
      <c r="A20" s="7"/>
      <c r="B20" s="12" t="s">
        <v>29</v>
      </c>
      <c r="C20" s="13" t="s">
        <v>58</v>
      </c>
      <c r="D20" s="14">
        <f>D19+7</f>
        <v>41095</v>
      </c>
      <c r="E20" s="13"/>
      <c r="F20" s="15" t="s">
        <v>55</v>
      </c>
      <c r="G20" s="15"/>
      <c r="H20" s="32"/>
    </row>
    <row r="21" spans="1:8" ht="45">
      <c r="A21" s="7"/>
      <c r="B21" s="12" t="s">
        <v>30</v>
      </c>
      <c r="C21" s="13" t="s">
        <v>58</v>
      </c>
      <c r="D21" s="14">
        <f>D20+14</f>
        <v>41109</v>
      </c>
      <c r="E21" s="13"/>
      <c r="F21" s="15" t="s">
        <v>45</v>
      </c>
      <c r="G21" s="15"/>
      <c r="H21" s="32"/>
    </row>
    <row r="22" spans="1:8" ht="45">
      <c r="A22" s="7"/>
      <c r="B22" s="12" t="s">
        <v>31</v>
      </c>
      <c r="C22" s="13" t="s">
        <v>58</v>
      </c>
      <c r="D22" s="14">
        <f>D19</f>
        <v>41088</v>
      </c>
      <c r="E22" s="13"/>
      <c r="F22" s="15" t="s">
        <v>45</v>
      </c>
      <c r="G22" s="15"/>
      <c r="H22" s="32"/>
    </row>
    <row r="23" spans="1:8" ht="30">
      <c r="A23" s="7"/>
      <c r="B23" s="12" t="s">
        <v>32</v>
      </c>
      <c r="C23" s="13" t="s">
        <v>56</v>
      </c>
      <c r="D23" s="14">
        <f>D20</f>
        <v>41095</v>
      </c>
      <c r="E23" s="13"/>
      <c r="F23" s="15"/>
      <c r="G23" s="15"/>
      <c r="H23" s="32"/>
    </row>
    <row r="24" spans="1:8">
      <c r="A24" s="7"/>
      <c r="B24" s="12" t="s">
        <v>33</v>
      </c>
      <c r="C24" s="13" t="s">
        <v>51</v>
      </c>
      <c r="D24" s="14">
        <f>D18</f>
        <v>41028</v>
      </c>
      <c r="E24" s="13"/>
      <c r="F24" s="15"/>
      <c r="G24" s="15"/>
      <c r="H24" s="32"/>
    </row>
    <row r="25" spans="1:8" ht="30">
      <c r="A25" s="7"/>
      <c r="B25" s="12" t="s">
        <v>34</v>
      </c>
      <c r="C25" s="31" t="s">
        <v>56</v>
      </c>
      <c r="D25" s="14">
        <f>D18</f>
        <v>41028</v>
      </c>
      <c r="E25" s="13"/>
      <c r="F25" s="15"/>
      <c r="G25" s="15"/>
      <c r="H25" s="32"/>
    </row>
    <row r="26" spans="1:8" ht="30">
      <c r="A26" s="7"/>
      <c r="B26" s="12" t="s">
        <v>35</v>
      </c>
      <c r="C26" s="13" t="s">
        <v>59</v>
      </c>
      <c r="D26" s="14">
        <f>D18</f>
        <v>41028</v>
      </c>
      <c r="E26" s="13"/>
      <c r="F26" s="15"/>
      <c r="G26" s="15"/>
      <c r="H26" s="32"/>
    </row>
    <row r="27" spans="1:8" ht="30">
      <c r="A27" s="7"/>
      <c r="B27" s="12" t="s">
        <v>36</v>
      </c>
      <c r="C27" s="13" t="s">
        <v>56</v>
      </c>
      <c r="D27" s="14" t="s">
        <v>37</v>
      </c>
      <c r="E27" s="13"/>
      <c r="F27" s="15" t="s">
        <v>38</v>
      </c>
      <c r="G27" s="15"/>
      <c r="H27" s="32"/>
    </row>
    <row r="28" spans="1:8" ht="30">
      <c r="A28" s="20"/>
      <c r="B28" s="12" t="s">
        <v>39</v>
      </c>
      <c r="C28" s="13" t="s">
        <v>56</v>
      </c>
      <c r="D28" s="14" t="s">
        <v>37</v>
      </c>
      <c r="E28" s="13"/>
      <c r="F28" s="15" t="s">
        <v>38</v>
      </c>
      <c r="G28" s="15"/>
      <c r="H28" s="32"/>
    </row>
    <row r="29" spans="1:8" ht="75">
      <c r="A29" s="16" t="s">
        <v>40</v>
      </c>
      <c r="B29" s="12" t="s">
        <v>41</v>
      </c>
      <c r="C29" s="13" t="s">
        <v>58</v>
      </c>
      <c r="D29" s="14">
        <f>D20+30</f>
        <v>41125</v>
      </c>
      <c r="E29" s="13"/>
      <c r="F29" s="15" t="s">
        <v>60</v>
      </c>
      <c r="G29" s="15"/>
      <c r="H29" s="32"/>
    </row>
    <row r="30" spans="1:8" ht="30.75" customHeight="1">
      <c r="A30" s="7"/>
      <c r="B30" s="12" t="s">
        <v>42</v>
      </c>
      <c r="C30" s="13" t="s">
        <v>9</v>
      </c>
      <c r="D30" s="14">
        <f>D29</f>
        <v>41125</v>
      </c>
      <c r="E30" s="13"/>
      <c r="F30" s="15" t="s">
        <v>57</v>
      </c>
      <c r="G30" s="15"/>
      <c r="H30" s="32"/>
    </row>
    <row r="31" spans="1:8" ht="31.5" customHeight="1" thickBot="1">
      <c r="A31" s="22"/>
      <c r="B31" s="23" t="s">
        <v>43</v>
      </c>
      <c r="C31" s="24" t="s">
        <v>51</v>
      </c>
      <c r="D31" s="25">
        <f>D29+40</f>
        <v>41165</v>
      </c>
      <c r="E31" s="24"/>
      <c r="F31" s="26"/>
      <c r="G31" s="26"/>
      <c r="H31" s="32"/>
    </row>
    <row r="32" spans="1:8">
      <c r="H32" s="32"/>
    </row>
    <row r="33" spans="8:8">
      <c r="H33" s="32"/>
    </row>
  </sheetData>
  <pageMargins left="0.2" right="0.2" top="0.25" bottom="0.25" header="0.3" footer="0.3"/>
  <pageSetup scale="67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BallBike Home Magnetic 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2011-12-19T09:38:30Z</dcterms:modified>
</cp:coreProperties>
</file>