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88" yWindow="2892" windowWidth="20448" windowHeight="12876"/>
  </bookViews>
  <sheets>
    <sheet name="test2_binding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H4" i="1" l="1"/>
  <c r="D59" i="1"/>
  <c r="D33" i="1"/>
  <c r="H11" i="3"/>
  <c r="H59" i="3"/>
  <c r="H31" i="3"/>
  <c r="D2" i="3"/>
  <c r="D31" i="3"/>
  <c r="D30" i="3"/>
  <c r="D59" i="3"/>
  <c r="D11" i="3"/>
  <c r="D58" i="3"/>
  <c r="D57" i="3"/>
  <c r="D29" i="3"/>
  <c r="D28" i="3"/>
  <c r="D10" i="3"/>
  <c r="D56" i="3"/>
  <c r="D55" i="3"/>
  <c r="D54" i="3"/>
  <c r="D53" i="3"/>
  <c r="D9" i="3"/>
  <c r="D52" i="3"/>
  <c r="D51" i="3"/>
  <c r="D8" i="3"/>
  <c r="D50" i="3"/>
  <c r="D27" i="3"/>
  <c r="D49" i="3"/>
  <c r="D48" i="3"/>
  <c r="D26" i="3"/>
  <c r="D25" i="3"/>
  <c r="D24" i="3"/>
  <c r="D23" i="3"/>
  <c r="D22" i="3"/>
  <c r="D47" i="3"/>
  <c r="D21" i="3"/>
  <c r="D46" i="3"/>
  <c r="D20" i="3"/>
  <c r="D7" i="3"/>
  <c r="D19" i="3"/>
  <c r="D18" i="3"/>
  <c r="D45" i="3"/>
  <c r="D44" i="3"/>
  <c r="D43" i="3"/>
  <c r="D42" i="3"/>
  <c r="D41" i="3"/>
  <c r="D40" i="3"/>
  <c r="D6" i="3"/>
  <c r="D5" i="3"/>
  <c r="D4" i="3"/>
  <c r="D39" i="3"/>
  <c r="D17" i="3"/>
  <c r="D3" i="3"/>
  <c r="D16" i="3"/>
  <c r="D38" i="3"/>
  <c r="D37" i="3"/>
  <c r="D15" i="3"/>
  <c r="D36" i="3"/>
  <c r="D14" i="3"/>
  <c r="D35" i="3"/>
  <c r="D13" i="3"/>
  <c r="D12" i="3"/>
  <c r="D34" i="3"/>
  <c r="D33" i="3"/>
  <c r="D32" i="3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4" i="1"/>
  <c r="D2" i="1"/>
  <c r="C26" i="2"/>
  <c r="C15" i="2"/>
  <c r="C7" i="2"/>
  <c r="C58" i="2"/>
  <c r="C55" i="2"/>
  <c r="C25" i="2"/>
  <c r="C2" i="2"/>
  <c r="C57" i="2"/>
  <c r="C56" i="2"/>
  <c r="C51" i="2"/>
  <c r="C46" i="2"/>
  <c r="C39" i="2"/>
  <c r="C50" i="2"/>
  <c r="C18" i="2"/>
  <c r="C49" i="2"/>
  <c r="C48" i="2"/>
  <c r="C21" i="2"/>
  <c r="C20" i="2"/>
  <c r="C19" i="2"/>
  <c r="C9" i="2"/>
  <c r="C43" i="2"/>
  <c r="C29" i="2"/>
  <c r="C11" i="2"/>
  <c r="C8" i="2"/>
  <c r="C6" i="2"/>
  <c r="C5" i="2"/>
  <c r="C53" i="2"/>
  <c r="C52" i="2"/>
  <c r="C38" i="2"/>
  <c r="C37" i="2"/>
  <c r="C36" i="2"/>
  <c r="C16" i="2"/>
  <c r="C41" i="2"/>
  <c r="C27" i="2"/>
  <c r="C35" i="2"/>
  <c r="C34" i="2"/>
  <c r="C30" i="2"/>
  <c r="C28" i="2"/>
  <c r="C14" i="2"/>
  <c r="C10" i="2"/>
  <c r="C4" i="2"/>
  <c r="C3" i="2"/>
  <c r="C54" i="2"/>
  <c r="C47" i="2"/>
  <c r="C17" i="2"/>
  <c r="C45" i="2"/>
  <c r="C44" i="2"/>
  <c r="C42" i="2"/>
  <c r="C40" i="2"/>
  <c r="C23" i="2"/>
  <c r="C22" i="2"/>
  <c r="C24" i="2"/>
  <c r="C33" i="2"/>
  <c r="C32" i="2"/>
  <c r="C31" i="2"/>
  <c r="C13" i="2"/>
  <c r="C12" i="2"/>
</calcChain>
</file>

<file path=xl/sharedStrings.xml><?xml version="1.0" encoding="utf-8"?>
<sst xmlns="http://schemas.openxmlformats.org/spreadsheetml/2006/main" count="369" uniqueCount="99">
  <si>
    <t>AAPOS</t>
  </si>
  <si>
    <t>POS</t>
  </si>
  <si>
    <t>WILD</t>
  </si>
  <si>
    <t>MUTANT</t>
  </si>
  <si>
    <t>L48F+E156K</t>
  </si>
  <si>
    <t>L</t>
  </si>
  <si>
    <t>F</t>
  </si>
  <si>
    <t>E</t>
  </si>
  <si>
    <t>K</t>
  </si>
  <si>
    <t>L74P</t>
  </si>
  <si>
    <t>P</t>
  </si>
  <si>
    <t>L75P</t>
  </si>
  <si>
    <t>V77E</t>
  </si>
  <si>
    <t>V</t>
  </si>
  <si>
    <t>R78G</t>
  </si>
  <si>
    <t>R</t>
  </si>
  <si>
    <t>G</t>
  </si>
  <si>
    <t>R78K</t>
  </si>
  <si>
    <t>S79P</t>
  </si>
  <si>
    <t>S</t>
  </si>
  <si>
    <t>I93T</t>
  </si>
  <si>
    <t>I</t>
  </si>
  <si>
    <t>T</t>
  </si>
  <si>
    <t>E119G</t>
  </si>
  <si>
    <t>E119K</t>
  </si>
  <si>
    <t>P128S</t>
  </si>
  <si>
    <t>N129K</t>
  </si>
  <si>
    <t>N</t>
  </si>
  <si>
    <t>N129Y</t>
  </si>
  <si>
    <t>Y</t>
  </si>
  <si>
    <t>N129D</t>
  </si>
  <si>
    <t>D</t>
  </si>
  <si>
    <t>S140P</t>
  </si>
  <si>
    <t>G143R</t>
  </si>
  <si>
    <t xml:space="preserve">K144N </t>
  </si>
  <si>
    <t>S145G</t>
  </si>
  <si>
    <t>S145N</t>
  </si>
  <si>
    <t>S145R+K165E</t>
  </si>
  <si>
    <t>E156G</t>
  </si>
  <si>
    <t>E156K</t>
  </si>
  <si>
    <t>E158V</t>
  </si>
  <si>
    <t>E158K</t>
  </si>
  <si>
    <t>E158G</t>
  </si>
  <si>
    <t>G159D</t>
  </si>
  <si>
    <t>S160L</t>
  </si>
  <si>
    <t>P162L</t>
  </si>
  <si>
    <t>K163T</t>
  </si>
  <si>
    <t>L164Q</t>
  </si>
  <si>
    <t>Q</t>
  </si>
  <si>
    <t>K165E</t>
  </si>
  <si>
    <t>N166K</t>
  </si>
  <si>
    <t>S167Y</t>
  </si>
  <si>
    <t>S167F</t>
  </si>
  <si>
    <t>V169A</t>
  </si>
  <si>
    <t>A</t>
  </si>
  <si>
    <t>G173E</t>
  </si>
  <si>
    <t>G173R</t>
  </si>
  <si>
    <t>P186S</t>
  </si>
  <si>
    <t>Q192R</t>
  </si>
  <si>
    <t>Q192L</t>
  </si>
  <si>
    <t>N193K</t>
  </si>
  <si>
    <t>N193S</t>
  </si>
  <si>
    <t>Q196R</t>
  </si>
  <si>
    <t>E198G</t>
  </si>
  <si>
    <t>R220G+E156K</t>
  </si>
  <si>
    <t>R224I</t>
  </si>
  <si>
    <t>R224K+K165E</t>
  </si>
  <si>
    <t>D225Y+K165E</t>
  </si>
  <si>
    <t>D225G</t>
  </si>
  <si>
    <t>A227T+E156K</t>
  </si>
  <si>
    <t>G240E</t>
  </si>
  <si>
    <t>G240R</t>
  </si>
  <si>
    <t>I244T</t>
  </si>
  <si>
    <t>E246G</t>
  </si>
  <si>
    <t>I252M+E156K</t>
  </si>
  <si>
    <t>M</t>
  </si>
  <si>
    <t>M255I+E156K</t>
  </si>
  <si>
    <t>G265R</t>
  </si>
  <si>
    <t>BindingScr</t>
  </si>
  <si>
    <t>wild</t>
  </si>
  <si>
    <t>H1_1934</t>
  </si>
  <si>
    <t>TYPE</t>
  </si>
  <si>
    <t>Netcharge</t>
  </si>
  <si>
    <t>Binding</t>
  </si>
  <si>
    <t>H1</t>
  </si>
  <si>
    <t xml:space="preserve">S145R+(K165E) </t>
  </si>
  <si>
    <t>R224K+(K165E)</t>
  </si>
  <si>
    <t>D225Y+(K165E)</t>
  </si>
  <si>
    <t xml:space="preserve">R220G+(E156K) </t>
  </si>
  <si>
    <t>A227T+(E156K)</t>
  </si>
  <si>
    <t>I252M+(E156K)</t>
  </si>
  <si>
    <t>M255I+(E156K)</t>
  </si>
  <si>
    <t>L48F+(E156K)</t>
  </si>
  <si>
    <t>G265R+(G246E)</t>
  </si>
  <si>
    <t>R78K+(G246E)</t>
  </si>
  <si>
    <t>BindingScrDiff</t>
  </si>
  <si>
    <t>&gt; lm.r = lm(binding~bindingscr)</t>
  </si>
  <si>
    <t>&gt; summar(lm.r)</t>
  </si>
  <si>
    <t>one tailed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</si>
</sst>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test2_binding!$F$1</c:f>
              <c:strCache>
                <c:ptCount val="1"/>
                <c:pt idx="0">
                  <c:v>Binding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test2_binding!$D$2:$D$60</c:f>
              <c:numCache>
                <c:formatCode>General</c:formatCode>
                <c:ptCount val="59"/>
                <c:pt idx="0">
                  <c:v>0</c:v>
                </c:pt>
                <c:pt idx="1">
                  <c:v>-0.22000000000000064</c:v>
                </c:pt>
                <c:pt idx="2">
                  <c:v>-0.22000000000000064</c:v>
                </c:pt>
                <c:pt idx="3">
                  <c:v>-0.39000000000000057</c:v>
                </c:pt>
                <c:pt idx="4">
                  <c:v>-0.38000000000000078</c:v>
                </c:pt>
                <c:pt idx="5">
                  <c:v>-0.24000000000000021</c:v>
                </c:pt>
                <c:pt idx="6">
                  <c:v>-0.22000000000000064</c:v>
                </c:pt>
                <c:pt idx="7">
                  <c:v>-0.22000000000000064</c:v>
                </c:pt>
                <c:pt idx="8">
                  <c:v>-8.0000000000000071E-2</c:v>
                </c:pt>
                <c:pt idx="9">
                  <c:v>5.9999999999998721E-2</c:v>
                </c:pt>
                <c:pt idx="10">
                  <c:v>-0.22000000000000064</c:v>
                </c:pt>
                <c:pt idx="11">
                  <c:v>-0.33999999999999986</c:v>
                </c:pt>
                <c:pt idx="12">
                  <c:v>-0.11000000000000121</c:v>
                </c:pt>
                <c:pt idx="13">
                  <c:v>-0.22000000000000064</c:v>
                </c:pt>
                <c:pt idx="14">
                  <c:v>-0.22000000000000064</c:v>
                </c:pt>
                <c:pt idx="15">
                  <c:v>-8.0000000000000071E-2</c:v>
                </c:pt>
                <c:pt idx="16">
                  <c:v>-0.36000000000000121</c:v>
                </c:pt>
                <c:pt idx="17">
                  <c:v>-0.22000000000000064</c:v>
                </c:pt>
                <c:pt idx="18">
                  <c:v>-0.22000000000000064</c:v>
                </c:pt>
                <c:pt idx="19">
                  <c:v>0.13000000000000078</c:v>
                </c:pt>
                <c:pt idx="20">
                  <c:v>-9.9999999999999645E-2</c:v>
                </c:pt>
                <c:pt idx="21">
                  <c:v>1.9999999999999574E-2</c:v>
                </c:pt>
                <c:pt idx="22">
                  <c:v>-0.11000000000000121</c:v>
                </c:pt>
                <c:pt idx="23">
                  <c:v>9.9999999999997868E-3</c:v>
                </c:pt>
                <c:pt idx="24">
                  <c:v>-0.13000000000000078</c:v>
                </c:pt>
                <c:pt idx="25">
                  <c:v>-0.36000000000000121</c:v>
                </c:pt>
                <c:pt idx="26">
                  <c:v>-0.22000000000000064</c:v>
                </c:pt>
                <c:pt idx="27">
                  <c:v>-0.22000000000000064</c:v>
                </c:pt>
                <c:pt idx="28">
                  <c:v>-0.34999999999999964</c:v>
                </c:pt>
                <c:pt idx="29">
                  <c:v>-0.22000000000000064</c:v>
                </c:pt>
                <c:pt idx="30">
                  <c:v>-0.47000000000000064</c:v>
                </c:pt>
                <c:pt idx="31">
                  <c:v>-8.9999999999999858E-2</c:v>
                </c:pt>
                <c:pt idx="32">
                  <c:v>-0.22000000000000064</c:v>
                </c:pt>
                <c:pt idx="33">
                  <c:v>-0.22000000000000064</c:v>
                </c:pt>
                <c:pt idx="34">
                  <c:v>-0.22000000000000064</c:v>
                </c:pt>
                <c:pt idx="35">
                  <c:v>-0.37000000000000099</c:v>
                </c:pt>
                <c:pt idx="36">
                  <c:v>-7.0000000000000284E-2</c:v>
                </c:pt>
                <c:pt idx="37">
                  <c:v>-0.22000000000000064</c:v>
                </c:pt>
                <c:pt idx="38">
                  <c:v>-0.22000000000000064</c:v>
                </c:pt>
                <c:pt idx="39">
                  <c:v>-0.11000000000000121</c:v>
                </c:pt>
                <c:pt idx="40">
                  <c:v>-0.11000000000000121</c:v>
                </c:pt>
                <c:pt idx="41">
                  <c:v>-0.22000000000000064</c:v>
                </c:pt>
                <c:pt idx="42">
                  <c:v>-0.13000000000000078</c:v>
                </c:pt>
                <c:pt idx="43">
                  <c:v>-9.9999999999999645E-2</c:v>
                </c:pt>
                <c:pt idx="44">
                  <c:v>-0.15000000000000036</c:v>
                </c:pt>
                <c:pt idx="45">
                  <c:v>-0.37000000000000099</c:v>
                </c:pt>
                <c:pt idx="46">
                  <c:v>0</c:v>
                </c:pt>
                <c:pt idx="47">
                  <c:v>0.39000000000000057</c:v>
                </c:pt>
                <c:pt idx="48">
                  <c:v>-0.33000000000000007</c:v>
                </c:pt>
                <c:pt idx="49">
                  <c:v>0</c:v>
                </c:pt>
                <c:pt idx="50">
                  <c:v>-0.36000000000000121</c:v>
                </c:pt>
                <c:pt idx="51">
                  <c:v>-7.0000000000000284E-2</c:v>
                </c:pt>
                <c:pt idx="52">
                  <c:v>-0.22000000000000064</c:v>
                </c:pt>
                <c:pt idx="53">
                  <c:v>-9.9999999999999645E-2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-0.47000000000000064</c:v>
                </c:pt>
                <c:pt idx="58">
                  <c:v>0</c:v>
                </c:pt>
              </c:numCache>
            </c:numRef>
          </c:xVal>
          <c:yVal>
            <c:numRef>
              <c:f>test2_binding!$F$2:$F$60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3296"/>
        <c:axId val="84737408"/>
      </c:scatterChart>
      <c:valAx>
        <c:axId val="949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37408"/>
        <c:crosses val="autoZero"/>
        <c:crossBetween val="midCat"/>
      </c:valAx>
      <c:valAx>
        <c:axId val="8473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8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test2_binding!$E$1</c:f>
              <c:strCache>
                <c:ptCount val="1"/>
                <c:pt idx="0">
                  <c:v>Netcharge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test2_binding!$D$2:$D$60</c:f>
              <c:numCache>
                <c:formatCode>General</c:formatCode>
                <c:ptCount val="59"/>
                <c:pt idx="0">
                  <c:v>0</c:v>
                </c:pt>
                <c:pt idx="1">
                  <c:v>-0.22000000000000064</c:v>
                </c:pt>
                <c:pt idx="2">
                  <c:v>-0.22000000000000064</c:v>
                </c:pt>
                <c:pt idx="3">
                  <c:v>-0.39000000000000057</c:v>
                </c:pt>
                <c:pt idx="4">
                  <c:v>-0.38000000000000078</c:v>
                </c:pt>
                <c:pt idx="5">
                  <c:v>-0.24000000000000021</c:v>
                </c:pt>
                <c:pt idx="6">
                  <c:v>-0.22000000000000064</c:v>
                </c:pt>
                <c:pt idx="7">
                  <c:v>-0.22000000000000064</c:v>
                </c:pt>
                <c:pt idx="8">
                  <c:v>-8.0000000000000071E-2</c:v>
                </c:pt>
                <c:pt idx="9">
                  <c:v>5.9999999999998721E-2</c:v>
                </c:pt>
                <c:pt idx="10">
                  <c:v>-0.22000000000000064</c:v>
                </c:pt>
                <c:pt idx="11">
                  <c:v>-0.33999999999999986</c:v>
                </c:pt>
                <c:pt idx="12">
                  <c:v>-0.11000000000000121</c:v>
                </c:pt>
                <c:pt idx="13">
                  <c:v>-0.22000000000000064</c:v>
                </c:pt>
                <c:pt idx="14">
                  <c:v>-0.22000000000000064</c:v>
                </c:pt>
                <c:pt idx="15">
                  <c:v>-8.0000000000000071E-2</c:v>
                </c:pt>
                <c:pt idx="16">
                  <c:v>-0.36000000000000121</c:v>
                </c:pt>
                <c:pt idx="17">
                  <c:v>-0.22000000000000064</c:v>
                </c:pt>
                <c:pt idx="18">
                  <c:v>-0.22000000000000064</c:v>
                </c:pt>
                <c:pt idx="19">
                  <c:v>0.13000000000000078</c:v>
                </c:pt>
                <c:pt idx="20">
                  <c:v>-9.9999999999999645E-2</c:v>
                </c:pt>
                <c:pt idx="21">
                  <c:v>1.9999999999999574E-2</c:v>
                </c:pt>
                <c:pt idx="22">
                  <c:v>-0.11000000000000121</c:v>
                </c:pt>
                <c:pt idx="23">
                  <c:v>9.9999999999997868E-3</c:v>
                </c:pt>
                <c:pt idx="24">
                  <c:v>-0.13000000000000078</c:v>
                </c:pt>
                <c:pt idx="25">
                  <c:v>-0.36000000000000121</c:v>
                </c:pt>
                <c:pt idx="26">
                  <c:v>-0.22000000000000064</c:v>
                </c:pt>
                <c:pt idx="27">
                  <c:v>-0.22000000000000064</c:v>
                </c:pt>
                <c:pt idx="28">
                  <c:v>-0.34999999999999964</c:v>
                </c:pt>
                <c:pt idx="29">
                  <c:v>-0.22000000000000064</c:v>
                </c:pt>
                <c:pt idx="30">
                  <c:v>-0.47000000000000064</c:v>
                </c:pt>
                <c:pt idx="31">
                  <c:v>-8.9999999999999858E-2</c:v>
                </c:pt>
                <c:pt idx="32">
                  <c:v>-0.22000000000000064</c:v>
                </c:pt>
                <c:pt idx="33">
                  <c:v>-0.22000000000000064</c:v>
                </c:pt>
                <c:pt idx="34">
                  <c:v>-0.22000000000000064</c:v>
                </c:pt>
                <c:pt idx="35">
                  <c:v>-0.37000000000000099</c:v>
                </c:pt>
                <c:pt idx="36">
                  <c:v>-7.0000000000000284E-2</c:v>
                </c:pt>
                <c:pt idx="37">
                  <c:v>-0.22000000000000064</c:v>
                </c:pt>
                <c:pt idx="38">
                  <c:v>-0.22000000000000064</c:v>
                </c:pt>
                <c:pt idx="39">
                  <c:v>-0.11000000000000121</c:v>
                </c:pt>
                <c:pt idx="40">
                  <c:v>-0.11000000000000121</c:v>
                </c:pt>
                <c:pt idx="41">
                  <c:v>-0.22000000000000064</c:v>
                </c:pt>
                <c:pt idx="42">
                  <c:v>-0.13000000000000078</c:v>
                </c:pt>
                <c:pt idx="43">
                  <c:v>-9.9999999999999645E-2</c:v>
                </c:pt>
                <c:pt idx="44">
                  <c:v>-0.15000000000000036</c:v>
                </c:pt>
                <c:pt idx="45">
                  <c:v>-0.37000000000000099</c:v>
                </c:pt>
                <c:pt idx="46">
                  <c:v>0</c:v>
                </c:pt>
                <c:pt idx="47">
                  <c:v>0.39000000000000057</c:v>
                </c:pt>
                <c:pt idx="48">
                  <c:v>-0.33000000000000007</c:v>
                </c:pt>
                <c:pt idx="49">
                  <c:v>0</c:v>
                </c:pt>
                <c:pt idx="50">
                  <c:v>-0.36000000000000121</c:v>
                </c:pt>
                <c:pt idx="51">
                  <c:v>-7.0000000000000284E-2</c:v>
                </c:pt>
                <c:pt idx="52">
                  <c:v>-0.22000000000000064</c:v>
                </c:pt>
                <c:pt idx="53">
                  <c:v>-9.9999999999999645E-2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-0.47000000000000064</c:v>
                </c:pt>
                <c:pt idx="58">
                  <c:v>0</c:v>
                </c:pt>
              </c:numCache>
            </c:numRef>
          </c:xVal>
          <c:yVal>
            <c:numRef>
              <c:f>test2_binding!$E$2:$E$60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-2</c:v>
                </c:pt>
                <c:pt idx="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7520"/>
        <c:axId val="112025984"/>
      </c:scatterChart>
      <c:valAx>
        <c:axId val="112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025984"/>
        <c:crosses val="autoZero"/>
        <c:crossBetween val="midCat"/>
      </c:valAx>
      <c:valAx>
        <c:axId val="1120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27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test2_binding!$F$1</c:f>
              <c:strCache>
                <c:ptCount val="1"/>
                <c:pt idx="0">
                  <c:v>Binding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770278516140897E-2"/>
                  <c:y val="0.10719423670367564"/>
                </c:manualLayout>
              </c:layout>
              <c:numFmt formatCode="General" sourceLinked="0"/>
            </c:trendlineLbl>
          </c:trendline>
          <c:xVal>
            <c:numRef>
              <c:f>test2_binding!$D$2:$D$60</c:f>
              <c:numCache>
                <c:formatCode>General</c:formatCode>
                <c:ptCount val="59"/>
                <c:pt idx="0">
                  <c:v>0</c:v>
                </c:pt>
                <c:pt idx="1">
                  <c:v>-0.22000000000000064</c:v>
                </c:pt>
                <c:pt idx="2">
                  <c:v>-0.22000000000000064</c:v>
                </c:pt>
                <c:pt idx="3">
                  <c:v>-0.39000000000000057</c:v>
                </c:pt>
                <c:pt idx="4">
                  <c:v>-0.38000000000000078</c:v>
                </c:pt>
                <c:pt idx="5">
                  <c:v>-0.24000000000000021</c:v>
                </c:pt>
                <c:pt idx="6">
                  <c:v>-0.22000000000000064</c:v>
                </c:pt>
                <c:pt idx="7">
                  <c:v>-0.22000000000000064</c:v>
                </c:pt>
                <c:pt idx="8">
                  <c:v>-8.0000000000000071E-2</c:v>
                </c:pt>
                <c:pt idx="9">
                  <c:v>5.9999999999998721E-2</c:v>
                </c:pt>
                <c:pt idx="10">
                  <c:v>-0.22000000000000064</c:v>
                </c:pt>
                <c:pt idx="11">
                  <c:v>-0.33999999999999986</c:v>
                </c:pt>
                <c:pt idx="12">
                  <c:v>-0.11000000000000121</c:v>
                </c:pt>
                <c:pt idx="13">
                  <c:v>-0.22000000000000064</c:v>
                </c:pt>
                <c:pt idx="14">
                  <c:v>-0.22000000000000064</c:v>
                </c:pt>
                <c:pt idx="15">
                  <c:v>-8.0000000000000071E-2</c:v>
                </c:pt>
                <c:pt idx="16">
                  <c:v>-0.36000000000000121</c:v>
                </c:pt>
                <c:pt idx="17">
                  <c:v>-0.22000000000000064</c:v>
                </c:pt>
                <c:pt idx="18">
                  <c:v>-0.22000000000000064</c:v>
                </c:pt>
                <c:pt idx="19">
                  <c:v>0.13000000000000078</c:v>
                </c:pt>
                <c:pt idx="20">
                  <c:v>-9.9999999999999645E-2</c:v>
                </c:pt>
                <c:pt idx="21">
                  <c:v>1.9999999999999574E-2</c:v>
                </c:pt>
                <c:pt idx="22">
                  <c:v>-0.11000000000000121</c:v>
                </c:pt>
                <c:pt idx="23">
                  <c:v>9.9999999999997868E-3</c:v>
                </c:pt>
                <c:pt idx="24">
                  <c:v>-0.13000000000000078</c:v>
                </c:pt>
                <c:pt idx="25">
                  <c:v>-0.36000000000000121</c:v>
                </c:pt>
                <c:pt idx="26">
                  <c:v>-0.22000000000000064</c:v>
                </c:pt>
                <c:pt idx="27">
                  <c:v>-0.22000000000000064</c:v>
                </c:pt>
                <c:pt idx="28">
                  <c:v>-0.34999999999999964</c:v>
                </c:pt>
                <c:pt idx="29">
                  <c:v>-0.22000000000000064</c:v>
                </c:pt>
                <c:pt idx="30">
                  <c:v>-0.47000000000000064</c:v>
                </c:pt>
                <c:pt idx="31">
                  <c:v>-8.9999999999999858E-2</c:v>
                </c:pt>
                <c:pt idx="32">
                  <c:v>-0.22000000000000064</c:v>
                </c:pt>
                <c:pt idx="33">
                  <c:v>-0.22000000000000064</c:v>
                </c:pt>
                <c:pt idx="34">
                  <c:v>-0.22000000000000064</c:v>
                </c:pt>
                <c:pt idx="35">
                  <c:v>-0.37000000000000099</c:v>
                </c:pt>
                <c:pt idx="36">
                  <c:v>-7.0000000000000284E-2</c:v>
                </c:pt>
                <c:pt idx="37">
                  <c:v>-0.22000000000000064</c:v>
                </c:pt>
                <c:pt idx="38">
                  <c:v>-0.22000000000000064</c:v>
                </c:pt>
                <c:pt idx="39">
                  <c:v>-0.11000000000000121</c:v>
                </c:pt>
                <c:pt idx="40">
                  <c:v>-0.11000000000000121</c:v>
                </c:pt>
                <c:pt idx="41">
                  <c:v>-0.22000000000000064</c:v>
                </c:pt>
                <c:pt idx="42">
                  <c:v>-0.13000000000000078</c:v>
                </c:pt>
                <c:pt idx="43">
                  <c:v>-9.9999999999999645E-2</c:v>
                </c:pt>
                <c:pt idx="44">
                  <c:v>-0.15000000000000036</c:v>
                </c:pt>
                <c:pt idx="45">
                  <c:v>-0.37000000000000099</c:v>
                </c:pt>
                <c:pt idx="46">
                  <c:v>0</c:v>
                </c:pt>
                <c:pt idx="47">
                  <c:v>0.39000000000000057</c:v>
                </c:pt>
                <c:pt idx="48">
                  <c:v>-0.33000000000000007</c:v>
                </c:pt>
                <c:pt idx="49">
                  <c:v>0</c:v>
                </c:pt>
                <c:pt idx="50">
                  <c:v>-0.36000000000000121</c:v>
                </c:pt>
                <c:pt idx="51">
                  <c:v>-7.0000000000000284E-2</c:v>
                </c:pt>
                <c:pt idx="52">
                  <c:v>-0.22000000000000064</c:v>
                </c:pt>
                <c:pt idx="53">
                  <c:v>-9.9999999999999645E-2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-0.47000000000000064</c:v>
                </c:pt>
                <c:pt idx="58">
                  <c:v>0</c:v>
                </c:pt>
              </c:numCache>
            </c:numRef>
          </c:xVal>
          <c:yVal>
            <c:numRef>
              <c:f>test2_binding!$F$2:$F$60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4960"/>
        <c:axId val="94994816"/>
      </c:scatterChart>
      <c:valAx>
        <c:axId val="8386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Computational</a:t>
                </a:r>
                <a:r>
                  <a:rPr lang="en-GB" baseline="0"/>
                  <a:t> Binding Score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94816"/>
        <c:crosses val="autoZero"/>
        <c:crossBetween val="midCat"/>
      </c:valAx>
      <c:valAx>
        <c:axId val="949948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Receptor</a:t>
                </a:r>
                <a:r>
                  <a:rPr lang="en-GB" baseline="0"/>
                  <a:t> Binding Avidity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86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test2_binding!$E$2:$E$59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0</c:v>
                </c:pt>
                <c:pt idx="30">
                  <c:v>-2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-1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-2</c:v>
                </c:pt>
              </c:numCache>
            </c:numRef>
          </c:xVal>
          <c:yVal>
            <c:numRef>
              <c:f>test2_binding!$F$2:$F$59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-1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85440"/>
        <c:axId val="123883904"/>
      </c:scatterChart>
      <c:valAx>
        <c:axId val="1238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83904"/>
        <c:crosses val="autoZero"/>
        <c:crossBetween val="midCat"/>
      </c:valAx>
      <c:valAx>
        <c:axId val="1238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88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8</xdr:row>
      <xdr:rowOff>57150</xdr:rowOff>
    </xdr:from>
    <xdr:to>
      <xdr:col>15</xdr:col>
      <xdr:colOff>335280</xdr:colOff>
      <xdr:row>31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39</xdr:row>
      <xdr:rowOff>121920</xdr:rowOff>
    </xdr:from>
    <xdr:to>
      <xdr:col>15</xdr:col>
      <xdr:colOff>160020</xdr:colOff>
      <xdr:row>63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480060</xdr:colOff>
      <xdr:row>32</xdr:row>
      <xdr:rowOff>60960</xdr:rowOff>
    </xdr:from>
    <xdr:to>
      <xdr:col>19</xdr:col>
      <xdr:colOff>434340</xdr:colOff>
      <xdr:row>52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10</xdr:row>
      <xdr:rowOff>68580</xdr:rowOff>
    </xdr:from>
    <xdr:to>
      <xdr:col>18</xdr:col>
      <xdr:colOff>457200</xdr:colOff>
      <xdr:row>25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H4" sqref="H4"/>
    </sheetView>
  </sheetViews>
  <sheetFormatPr defaultRowHeight="14.4" x14ac:dyDescent="0.3"/>
  <cols>
    <col min="1" max="1" width="16.5546875" customWidth="1"/>
  </cols>
  <sheetData>
    <row r="1" spans="1:8" x14ac:dyDescent="0.3">
      <c r="A1" t="s">
        <v>0</v>
      </c>
      <c r="B1" t="s">
        <v>1</v>
      </c>
      <c r="C1" t="s">
        <v>78</v>
      </c>
      <c r="D1" t="s">
        <v>95</v>
      </c>
      <c r="E1" t="s">
        <v>82</v>
      </c>
      <c r="F1" t="s">
        <v>83</v>
      </c>
    </row>
    <row r="2" spans="1:8" x14ac:dyDescent="0.3">
      <c r="A2" t="s">
        <v>4</v>
      </c>
      <c r="B2">
        <v>48</v>
      </c>
      <c r="C2">
        <v>10.83</v>
      </c>
      <c r="D2">
        <f>C2-C23</f>
        <v>0</v>
      </c>
      <c r="E2">
        <v>0</v>
      </c>
      <c r="F2">
        <v>1</v>
      </c>
      <c r="G2" s="3" t="s">
        <v>96</v>
      </c>
    </row>
    <row r="3" spans="1:8" x14ac:dyDescent="0.3">
      <c r="A3" t="s">
        <v>9</v>
      </c>
      <c r="B3">
        <v>74</v>
      </c>
      <c r="C3">
        <v>10.59</v>
      </c>
      <c r="D3">
        <f>C3-C60</f>
        <v>-0.22000000000000064</v>
      </c>
      <c r="E3">
        <v>0</v>
      </c>
      <c r="F3">
        <v>1</v>
      </c>
      <c r="G3" s="3" t="s">
        <v>97</v>
      </c>
    </row>
    <row r="4" spans="1:8" x14ac:dyDescent="0.3">
      <c r="A4" t="s">
        <v>11</v>
      </c>
      <c r="B4">
        <v>75</v>
      </c>
      <c r="C4">
        <v>10.59</v>
      </c>
      <c r="D4">
        <f>C4-C60</f>
        <v>-0.22000000000000064</v>
      </c>
      <c r="E4">
        <v>0</v>
      </c>
      <c r="F4">
        <v>1</v>
      </c>
      <c r="G4" t="s">
        <v>98</v>
      </c>
      <c r="H4">
        <f>0.08978/2</f>
        <v>4.4889999999999999E-2</v>
      </c>
    </row>
    <row r="5" spans="1:8" x14ac:dyDescent="0.3">
      <c r="A5" t="s">
        <v>12</v>
      </c>
      <c r="B5">
        <v>77</v>
      </c>
      <c r="C5">
        <v>10.42</v>
      </c>
      <c r="D5">
        <f>C5-C60</f>
        <v>-0.39000000000000057</v>
      </c>
      <c r="E5">
        <v>-1</v>
      </c>
      <c r="F5">
        <v>0</v>
      </c>
    </row>
    <row r="6" spans="1:8" x14ac:dyDescent="0.3">
      <c r="A6" t="s">
        <v>14</v>
      </c>
      <c r="B6">
        <v>78</v>
      </c>
      <c r="C6">
        <v>10.43</v>
      </c>
      <c r="D6">
        <f>C6-C60</f>
        <v>-0.38000000000000078</v>
      </c>
      <c r="E6">
        <v>-1</v>
      </c>
      <c r="F6">
        <v>0</v>
      </c>
    </row>
    <row r="7" spans="1:8" x14ac:dyDescent="0.3">
      <c r="A7" t="s">
        <v>17</v>
      </c>
      <c r="B7">
        <v>78</v>
      </c>
      <c r="C7">
        <v>10.57</v>
      </c>
      <c r="D7">
        <f>C7-C60</f>
        <v>-0.24000000000000021</v>
      </c>
      <c r="E7">
        <v>0</v>
      </c>
      <c r="F7">
        <v>1</v>
      </c>
    </row>
    <row r="8" spans="1:8" x14ac:dyDescent="0.3">
      <c r="A8" t="s">
        <v>18</v>
      </c>
      <c r="B8">
        <v>79</v>
      </c>
      <c r="C8">
        <v>10.59</v>
      </c>
      <c r="D8">
        <f>C8-C60</f>
        <v>-0.22000000000000064</v>
      </c>
      <c r="E8">
        <v>0</v>
      </c>
      <c r="F8">
        <v>0</v>
      </c>
    </row>
    <row r="9" spans="1:8" x14ac:dyDescent="0.3">
      <c r="A9" t="s">
        <v>20</v>
      </c>
      <c r="B9">
        <v>93</v>
      </c>
      <c r="C9">
        <v>10.59</v>
      </c>
      <c r="D9">
        <f>C9-C60</f>
        <v>-0.22000000000000064</v>
      </c>
      <c r="E9">
        <v>0</v>
      </c>
      <c r="F9">
        <v>-1</v>
      </c>
    </row>
    <row r="10" spans="1:8" x14ac:dyDescent="0.3">
      <c r="A10" t="s">
        <v>23</v>
      </c>
      <c r="B10">
        <v>119</v>
      </c>
      <c r="C10">
        <v>10.73</v>
      </c>
      <c r="D10">
        <f>C10-C60</f>
        <v>-8.0000000000000071E-2</v>
      </c>
      <c r="E10">
        <v>1</v>
      </c>
      <c r="F10">
        <v>1</v>
      </c>
    </row>
    <row r="11" spans="1:8" x14ac:dyDescent="0.3">
      <c r="A11" t="s">
        <v>24</v>
      </c>
      <c r="B11">
        <v>119</v>
      </c>
      <c r="C11">
        <v>10.87</v>
      </c>
      <c r="D11">
        <f>C11-C60</f>
        <v>5.9999999999998721E-2</v>
      </c>
      <c r="E11">
        <v>2</v>
      </c>
      <c r="F11">
        <v>0</v>
      </c>
    </row>
    <row r="12" spans="1:8" x14ac:dyDescent="0.3">
      <c r="A12" t="s">
        <v>25</v>
      </c>
      <c r="B12">
        <v>128</v>
      </c>
      <c r="C12">
        <v>10.59</v>
      </c>
      <c r="D12">
        <f>C12-C60</f>
        <v>-0.22000000000000064</v>
      </c>
      <c r="E12">
        <v>0</v>
      </c>
      <c r="F12">
        <v>1</v>
      </c>
    </row>
    <row r="13" spans="1:8" x14ac:dyDescent="0.3">
      <c r="A13" t="s">
        <v>26</v>
      </c>
      <c r="B13">
        <v>129</v>
      </c>
      <c r="C13">
        <v>10.47</v>
      </c>
      <c r="D13">
        <f>C13-C60</f>
        <v>-0.33999999999999986</v>
      </c>
      <c r="E13">
        <v>1</v>
      </c>
      <c r="F13">
        <v>1</v>
      </c>
    </row>
    <row r="14" spans="1:8" x14ac:dyDescent="0.3">
      <c r="A14" t="s">
        <v>28</v>
      </c>
      <c r="B14">
        <v>129</v>
      </c>
      <c r="C14">
        <v>10.7</v>
      </c>
      <c r="D14">
        <f>C14-C60</f>
        <v>-0.11000000000000121</v>
      </c>
      <c r="E14">
        <v>0</v>
      </c>
      <c r="F14">
        <v>0</v>
      </c>
    </row>
    <row r="15" spans="1:8" x14ac:dyDescent="0.3">
      <c r="A15" t="s">
        <v>30</v>
      </c>
      <c r="B15">
        <v>129</v>
      </c>
      <c r="C15">
        <v>10.59</v>
      </c>
      <c r="D15">
        <f>C15-C60</f>
        <v>-0.22000000000000064</v>
      </c>
      <c r="E15">
        <v>-1</v>
      </c>
      <c r="F15">
        <v>-1</v>
      </c>
    </row>
    <row r="16" spans="1:8" x14ac:dyDescent="0.3">
      <c r="A16" t="s">
        <v>32</v>
      </c>
      <c r="B16">
        <v>140</v>
      </c>
      <c r="C16">
        <v>10.59</v>
      </c>
      <c r="D16">
        <f>C16-C60</f>
        <v>-0.22000000000000064</v>
      </c>
      <c r="E16">
        <v>0</v>
      </c>
      <c r="F16">
        <v>0</v>
      </c>
    </row>
    <row r="17" spans="1:6" x14ac:dyDescent="0.3">
      <c r="A17" t="s">
        <v>33</v>
      </c>
      <c r="B17">
        <v>143</v>
      </c>
      <c r="C17">
        <v>10.73</v>
      </c>
      <c r="D17">
        <f>C17-C60</f>
        <v>-8.0000000000000071E-2</v>
      </c>
      <c r="E17">
        <v>1</v>
      </c>
      <c r="F17">
        <v>1</v>
      </c>
    </row>
    <row r="18" spans="1:6" x14ac:dyDescent="0.3">
      <c r="A18" t="s">
        <v>34</v>
      </c>
      <c r="B18">
        <v>144</v>
      </c>
      <c r="C18">
        <v>10.45</v>
      </c>
      <c r="D18">
        <f>C18-C60</f>
        <v>-0.36000000000000121</v>
      </c>
      <c r="E18">
        <v>-1</v>
      </c>
      <c r="F18">
        <v>-1</v>
      </c>
    </row>
    <row r="19" spans="1:6" x14ac:dyDescent="0.3">
      <c r="A19" t="s">
        <v>35</v>
      </c>
      <c r="B19">
        <v>145</v>
      </c>
      <c r="C19">
        <v>10.59</v>
      </c>
      <c r="D19">
        <f>C19-C60</f>
        <v>-0.22000000000000064</v>
      </c>
      <c r="E19">
        <v>0</v>
      </c>
      <c r="F19">
        <v>-1</v>
      </c>
    </row>
    <row r="20" spans="1:6" x14ac:dyDescent="0.3">
      <c r="A20" t="s">
        <v>36</v>
      </c>
      <c r="B20">
        <v>145</v>
      </c>
      <c r="C20">
        <v>10.59</v>
      </c>
      <c r="D20">
        <f>C20-C60</f>
        <v>-0.22000000000000064</v>
      </c>
      <c r="E20">
        <v>0</v>
      </c>
      <c r="F20">
        <v>-1</v>
      </c>
    </row>
    <row r="21" spans="1:6" x14ac:dyDescent="0.3">
      <c r="A21" t="s">
        <v>37</v>
      </c>
      <c r="B21">
        <v>145</v>
      </c>
      <c r="C21">
        <v>10.47</v>
      </c>
      <c r="D21">
        <f>C21-C32</f>
        <v>0.13000000000000078</v>
      </c>
      <c r="E21">
        <v>1</v>
      </c>
      <c r="F21">
        <v>1</v>
      </c>
    </row>
    <row r="22" spans="1:6" x14ac:dyDescent="0.3">
      <c r="A22" t="s">
        <v>38</v>
      </c>
      <c r="B22">
        <v>156</v>
      </c>
      <c r="C22">
        <v>10.71</v>
      </c>
      <c r="D22">
        <f>C22-C60</f>
        <v>-9.9999999999999645E-2</v>
      </c>
      <c r="E22">
        <v>1</v>
      </c>
      <c r="F22">
        <v>1</v>
      </c>
    </row>
    <row r="23" spans="1:6" x14ac:dyDescent="0.3">
      <c r="A23" t="s">
        <v>39</v>
      </c>
      <c r="B23">
        <v>156</v>
      </c>
      <c r="C23">
        <v>10.83</v>
      </c>
      <c r="D23">
        <f>C23-C60</f>
        <v>1.9999999999999574E-2</v>
      </c>
      <c r="E23">
        <v>2</v>
      </c>
      <c r="F23">
        <v>1</v>
      </c>
    </row>
    <row r="24" spans="1:6" x14ac:dyDescent="0.3">
      <c r="A24" t="s">
        <v>40</v>
      </c>
      <c r="B24">
        <v>158</v>
      </c>
      <c r="C24">
        <v>10.7</v>
      </c>
      <c r="D24">
        <f>C24-C60</f>
        <v>-0.11000000000000121</v>
      </c>
      <c r="E24">
        <v>1</v>
      </c>
      <c r="F24">
        <v>1</v>
      </c>
    </row>
    <row r="25" spans="1:6" x14ac:dyDescent="0.3">
      <c r="A25" t="s">
        <v>41</v>
      </c>
      <c r="B25">
        <v>158</v>
      </c>
      <c r="C25">
        <v>10.82</v>
      </c>
      <c r="D25">
        <f>C25-C60</f>
        <v>9.9999999999997868E-3</v>
      </c>
      <c r="E25">
        <v>2</v>
      </c>
      <c r="F25">
        <v>1</v>
      </c>
    </row>
    <row r="26" spans="1:6" x14ac:dyDescent="0.3">
      <c r="A26" t="s">
        <v>42</v>
      </c>
      <c r="B26">
        <v>158</v>
      </c>
      <c r="C26">
        <v>10.68</v>
      </c>
      <c r="D26">
        <f>C26-C60</f>
        <v>-0.13000000000000078</v>
      </c>
      <c r="E26">
        <v>1</v>
      </c>
      <c r="F26">
        <v>1</v>
      </c>
    </row>
    <row r="27" spans="1:6" x14ac:dyDescent="0.3">
      <c r="A27" t="s">
        <v>43</v>
      </c>
      <c r="B27">
        <v>159</v>
      </c>
      <c r="C27">
        <v>10.45</v>
      </c>
      <c r="D27">
        <f>C27-C60</f>
        <v>-0.36000000000000121</v>
      </c>
      <c r="E27">
        <v>1</v>
      </c>
      <c r="F27">
        <v>0</v>
      </c>
    </row>
    <row r="28" spans="1:6" x14ac:dyDescent="0.3">
      <c r="A28" t="s">
        <v>44</v>
      </c>
      <c r="B28">
        <v>160</v>
      </c>
      <c r="C28">
        <v>10.59</v>
      </c>
      <c r="D28">
        <f>C28-C60</f>
        <v>-0.22000000000000064</v>
      </c>
      <c r="E28">
        <v>0</v>
      </c>
      <c r="F28">
        <v>0</v>
      </c>
    </row>
    <row r="29" spans="1:6" x14ac:dyDescent="0.3">
      <c r="A29" t="s">
        <v>45</v>
      </c>
      <c r="B29">
        <v>162</v>
      </c>
      <c r="C29">
        <v>10.59</v>
      </c>
      <c r="D29">
        <f>C29-C60</f>
        <v>-0.22000000000000064</v>
      </c>
      <c r="E29">
        <v>0</v>
      </c>
      <c r="F29">
        <v>-1</v>
      </c>
    </row>
    <row r="30" spans="1:6" x14ac:dyDescent="0.3">
      <c r="A30" t="s">
        <v>46</v>
      </c>
      <c r="B30">
        <v>163</v>
      </c>
      <c r="C30">
        <v>10.46</v>
      </c>
      <c r="D30">
        <f>C30-C60</f>
        <v>-0.34999999999999964</v>
      </c>
      <c r="E30">
        <v>-1</v>
      </c>
      <c r="F30">
        <v>0</v>
      </c>
    </row>
    <row r="31" spans="1:6" x14ac:dyDescent="0.3">
      <c r="A31" t="s">
        <v>47</v>
      </c>
      <c r="B31">
        <v>164</v>
      </c>
      <c r="C31">
        <v>10.59</v>
      </c>
      <c r="D31">
        <f>C31-C60</f>
        <v>-0.22000000000000064</v>
      </c>
      <c r="E31">
        <v>0</v>
      </c>
      <c r="F31">
        <v>1</v>
      </c>
    </row>
    <row r="32" spans="1:6" x14ac:dyDescent="0.3">
      <c r="A32" t="s">
        <v>49</v>
      </c>
      <c r="B32">
        <v>165</v>
      </c>
      <c r="C32">
        <v>10.34</v>
      </c>
      <c r="D32">
        <f>C32-C60</f>
        <v>-0.47000000000000064</v>
      </c>
      <c r="E32">
        <v>-2</v>
      </c>
      <c r="F32">
        <v>-1</v>
      </c>
    </row>
    <row r="33" spans="1:6" x14ac:dyDescent="0.3">
      <c r="A33" t="s">
        <v>50</v>
      </c>
      <c r="B33">
        <v>166</v>
      </c>
      <c r="C33">
        <v>10.72</v>
      </c>
      <c r="D33">
        <f>C33-C60</f>
        <v>-8.9999999999999858E-2</v>
      </c>
      <c r="E33">
        <v>1</v>
      </c>
      <c r="F33">
        <v>1</v>
      </c>
    </row>
    <row r="34" spans="1:6" x14ac:dyDescent="0.3">
      <c r="A34" t="s">
        <v>51</v>
      </c>
      <c r="B34">
        <v>167</v>
      </c>
      <c r="C34">
        <v>10.59</v>
      </c>
      <c r="D34">
        <f>C34-C60</f>
        <v>-0.22000000000000064</v>
      </c>
      <c r="E34">
        <v>0</v>
      </c>
      <c r="F34">
        <v>0</v>
      </c>
    </row>
    <row r="35" spans="1:6" x14ac:dyDescent="0.3">
      <c r="A35" t="s">
        <v>52</v>
      </c>
      <c r="B35">
        <v>167</v>
      </c>
      <c r="C35">
        <v>10.59</v>
      </c>
      <c r="D35">
        <f>C35-C60</f>
        <v>-0.22000000000000064</v>
      </c>
      <c r="E35">
        <v>0</v>
      </c>
      <c r="F35">
        <v>0</v>
      </c>
    </row>
    <row r="36" spans="1:6" x14ac:dyDescent="0.3">
      <c r="A36" t="s">
        <v>53</v>
      </c>
      <c r="B36">
        <v>169</v>
      </c>
      <c r="C36">
        <v>10.59</v>
      </c>
      <c r="D36">
        <f>C36-C60</f>
        <v>-0.22000000000000064</v>
      </c>
      <c r="E36">
        <v>0</v>
      </c>
      <c r="F36">
        <v>0</v>
      </c>
    </row>
    <row r="37" spans="1:6" x14ac:dyDescent="0.3">
      <c r="A37" t="s">
        <v>55</v>
      </c>
      <c r="B37">
        <v>173</v>
      </c>
      <c r="C37">
        <v>10.44</v>
      </c>
      <c r="D37">
        <f>C37-C60</f>
        <v>-0.37000000000000099</v>
      </c>
      <c r="E37">
        <v>1</v>
      </c>
      <c r="F37">
        <v>0</v>
      </c>
    </row>
    <row r="38" spans="1:6" x14ac:dyDescent="0.3">
      <c r="A38" t="s">
        <v>56</v>
      </c>
      <c r="B38">
        <v>173</v>
      </c>
      <c r="C38">
        <v>10.74</v>
      </c>
      <c r="D38">
        <f>C38-C60</f>
        <v>-7.0000000000000284E-2</v>
      </c>
      <c r="E38">
        <v>1</v>
      </c>
      <c r="F38">
        <v>0</v>
      </c>
    </row>
    <row r="39" spans="1:6" x14ac:dyDescent="0.3">
      <c r="A39" t="s">
        <v>57</v>
      </c>
      <c r="B39">
        <v>186</v>
      </c>
      <c r="C39">
        <v>10.59</v>
      </c>
      <c r="D39">
        <f>C39-C60</f>
        <v>-0.22000000000000064</v>
      </c>
      <c r="E39">
        <v>0</v>
      </c>
      <c r="F39">
        <v>1</v>
      </c>
    </row>
    <row r="40" spans="1:6" x14ac:dyDescent="0.3">
      <c r="A40" t="s">
        <v>58</v>
      </c>
      <c r="B40">
        <v>192</v>
      </c>
      <c r="C40">
        <v>10.59</v>
      </c>
      <c r="D40">
        <f>C40-C60</f>
        <v>-0.22000000000000064</v>
      </c>
      <c r="E40">
        <v>1</v>
      </c>
      <c r="F40">
        <v>1</v>
      </c>
    </row>
    <row r="41" spans="1:6" x14ac:dyDescent="0.3">
      <c r="A41" t="s">
        <v>59</v>
      </c>
      <c r="B41">
        <v>192</v>
      </c>
      <c r="C41">
        <v>10.7</v>
      </c>
      <c r="D41">
        <f>C41-C60</f>
        <v>-0.11000000000000121</v>
      </c>
      <c r="E41">
        <v>0</v>
      </c>
      <c r="F41">
        <v>0</v>
      </c>
    </row>
    <row r="42" spans="1:6" x14ac:dyDescent="0.3">
      <c r="A42" t="s">
        <v>60</v>
      </c>
      <c r="B42">
        <v>193</v>
      </c>
      <c r="C42">
        <v>10.7</v>
      </c>
      <c r="D42">
        <f>C42-C60</f>
        <v>-0.11000000000000121</v>
      </c>
      <c r="E42">
        <v>1</v>
      </c>
      <c r="F42">
        <v>1</v>
      </c>
    </row>
    <row r="43" spans="1:6" x14ac:dyDescent="0.3">
      <c r="A43" t="s">
        <v>61</v>
      </c>
      <c r="B43">
        <v>193</v>
      </c>
      <c r="C43">
        <v>10.59</v>
      </c>
      <c r="D43">
        <f>C43-C60</f>
        <v>-0.22000000000000064</v>
      </c>
      <c r="E43">
        <v>0</v>
      </c>
      <c r="F43">
        <v>-1</v>
      </c>
    </row>
    <row r="44" spans="1:6" x14ac:dyDescent="0.3">
      <c r="A44" t="s">
        <v>62</v>
      </c>
      <c r="B44">
        <v>196</v>
      </c>
      <c r="C44">
        <v>10.68</v>
      </c>
      <c r="D44">
        <f>C44-C60</f>
        <v>-0.13000000000000078</v>
      </c>
      <c r="E44">
        <v>1</v>
      </c>
      <c r="F44">
        <v>1</v>
      </c>
    </row>
    <row r="45" spans="1:6" x14ac:dyDescent="0.3">
      <c r="A45" t="s">
        <v>63</v>
      </c>
      <c r="B45">
        <v>198</v>
      </c>
      <c r="C45">
        <v>10.71</v>
      </c>
      <c r="D45">
        <f>C45-C60</f>
        <v>-9.9999999999999645E-2</v>
      </c>
      <c r="E45">
        <v>1</v>
      </c>
      <c r="F45">
        <v>1</v>
      </c>
    </row>
    <row r="46" spans="1:6" x14ac:dyDescent="0.3">
      <c r="A46" t="s">
        <v>64</v>
      </c>
      <c r="B46">
        <v>220</v>
      </c>
      <c r="C46">
        <v>10.68</v>
      </c>
      <c r="D46">
        <f>C46-C23</f>
        <v>-0.15000000000000036</v>
      </c>
      <c r="E46">
        <v>-1</v>
      </c>
      <c r="F46">
        <v>-1</v>
      </c>
    </row>
    <row r="47" spans="1:6" x14ac:dyDescent="0.3">
      <c r="A47" t="s">
        <v>65</v>
      </c>
      <c r="B47">
        <v>224</v>
      </c>
      <c r="C47">
        <v>10.44</v>
      </c>
      <c r="D47">
        <f>C47-C60</f>
        <v>-0.37000000000000099</v>
      </c>
      <c r="E47">
        <v>-1</v>
      </c>
      <c r="F47">
        <v>1</v>
      </c>
    </row>
    <row r="48" spans="1:6" x14ac:dyDescent="0.3">
      <c r="A48" t="s">
        <v>66</v>
      </c>
      <c r="B48">
        <v>224</v>
      </c>
      <c r="C48">
        <v>10.34</v>
      </c>
      <c r="D48">
        <f>C48-C32</f>
        <v>0</v>
      </c>
      <c r="E48">
        <v>0</v>
      </c>
      <c r="F48">
        <v>1</v>
      </c>
    </row>
    <row r="49" spans="1:6" x14ac:dyDescent="0.3">
      <c r="A49" t="s">
        <v>67</v>
      </c>
      <c r="B49">
        <v>225</v>
      </c>
      <c r="C49">
        <v>10.73</v>
      </c>
      <c r="D49">
        <f>C49-C32</f>
        <v>0.39000000000000057</v>
      </c>
      <c r="E49">
        <v>1</v>
      </c>
      <c r="F49">
        <v>1</v>
      </c>
    </row>
    <row r="50" spans="1:6" x14ac:dyDescent="0.3">
      <c r="A50" t="s">
        <v>68</v>
      </c>
      <c r="B50">
        <v>225</v>
      </c>
      <c r="C50">
        <v>10.48</v>
      </c>
      <c r="D50">
        <f>C50-C60</f>
        <v>-0.33000000000000007</v>
      </c>
      <c r="E50">
        <v>1</v>
      </c>
      <c r="F50">
        <v>1</v>
      </c>
    </row>
    <row r="51" spans="1:6" x14ac:dyDescent="0.3">
      <c r="A51" t="s">
        <v>69</v>
      </c>
      <c r="B51">
        <v>227</v>
      </c>
      <c r="C51">
        <v>10.83</v>
      </c>
      <c r="D51">
        <f>C51-C23</f>
        <v>0</v>
      </c>
      <c r="E51">
        <v>0</v>
      </c>
      <c r="F51">
        <v>-1</v>
      </c>
    </row>
    <row r="52" spans="1:6" x14ac:dyDescent="0.3">
      <c r="A52" t="s">
        <v>70</v>
      </c>
      <c r="B52">
        <v>240</v>
      </c>
      <c r="C52">
        <v>10.45</v>
      </c>
      <c r="D52">
        <f>C52-C60</f>
        <v>-0.36000000000000121</v>
      </c>
      <c r="E52">
        <v>-1</v>
      </c>
      <c r="F52">
        <v>0</v>
      </c>
    </row>
    <row r="53" spans="1:6" x14ac:dyDescent="0.3">
      <c r="A53" t="s">
        <v>71</v>
      </c>
      <c r="B53">
        <v>240</v>
      </c>
      <c r="C53">
        <v>10.74</v>
      </c>
      <c r="D53">
        <f>C53-C60</f>
        <v>-7.0000000000000284E-2</v>
      </c>
      <c r="E53">
        <v>1</v>
      </c>
      <c r="F53">
        <v>0</v>
      </c>
    </row>
    <row r="54" spans="1:6" x14ac:dyDescent="0.3">
      <c r="A54" t="s">
        <v>72</v>
      </c>
      <c r="B54">
        <v>244</v>
      </c>
      <c r="C54">
        <v>10.59</v>
      </c>
      <c r="D54">
        <f>C54-C60</f>
        <v>-0.22000000000000064</v>
      </c>
      <c r="E54">
        <v>0</v>
      </c>
      <c r="F54">
        <v>1</v>
      </c>
    </row>
    <row r="55" spans="1:6" x14ac:dyDescent="0.3">
      <c r="A55" t="s">
        <v>73</v>
      </c>
      <c r="B55">
        <v>246</v>
      </c>
      <c r="C55">
        <v>10.71</v>
      </c>
      <c r="D55">
        <f>C55-C60</f>
        <v>-9.9999999999999645E-2</v>
      </c>
      <c r="E55">
        <v>1</v>
      </c>
      <c r="F55">
        <v>1</v>
      </c>
    </row>
    <row r="56" spans="1:6" x14ac:dyDescent="0.3">
      <c r="A56" t="s">
        <v>74</v>
      </c>
      <c r="B56">
        <v>252</v>
      </c>
      <c r="C56">
        <v>10.83</v>
      </c>
      <c r="D56">
        <f>C56-C23</f>
        <v>0</v>
      </c>
      <c r="E56">
        <v>0</v>
      </c>
      <c r="F56">
        <v>-1</v>
      </c>
    </row>
    <row r="57" spans="1:6" x14ac:dyDescent="0.3">
      <c r="A57" t="s">
        <v>76</v>
      </c>
      <c r="B57">
        <v>255</v>
      </c>
      <c r="C57">
        <v>10.83</v>
      </c>
      <c r="D57">
        <f>C57-C23</f>
        <v>0</v>
      </c>
      <c r="E57">
        <v>0</v>
      </c>
      <c r="F57">
        <v>1</v>
      </c>
    </row>
    <row r="58" spans="1:6" x14ac:dyDescent="0.3">
      <c r="A58" t="s">
        <v>77</v>
      </c>
      <c r="B58">
        <v>265</v>
      </c>
      <c r="C58">
        <v>10.81</v>
      </c>
      <c r="D58">
        <f>C58-C60</f>
        <v>0</v>
      </c>
      <c r="E58">
        <v>1</v>
      </c>
      <c r="F58">
        <v>0</v>
      </c>
    </row>
    <row r="59" spans="1:6" x14ac:dyDescent="0.3">
      <c r="A59" t="s">
        <v>49</v>
      </c>
      <c r="B59">
        <v>165</v>
      </c>
      <c r="C59">
        <v>10.34</v>
      </c>
      <c r="D59">
        <f>C59-C60</f>
        <v>-0.47000000000000064</v>
      </c>
      <c r="E59">
        <v>-2</v>
      </c>
      <c r="F59">
        <v>1</v>
      </c>
    </row>
    <row r="60" spans="1:6" x14ac:dyDescent="0.3">
      <c r="A60" t="s">
        <v>80</v>
      </c>
      <c r="B60" t="s">
        <v>79</v>
      </c>
      <c r="C60">
        <v>10.81</v>
      </c>
      <c r="D60">
        <f>C60-C60</f>
        <v>0</v>
      </c>
      <c r="E60">
        <v>0</v>
      </c>
      <c r="F6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A32" sqref="A32:XFD32"/>
    </sheetView>
  </sheetViews>
  <sheetFormatPr defaultRowHeight="14.4" x14ac:dyDescent="0.3"/>
  <cols>
    <col min="1" max="1" width="18.88671875" customWidth="1"/>
    <col min="2" max="2" width="8.33203125" customWidth="1"/>
    <col min="3" max="5" width="7.77734375" customWidth="1"/>
  </cols>
  <sheetData>
    <row r="1" spans="1:8" x14ac:dyDescent="0.3">
      <c r="A1" s="1" t="s">
        <v>0</v>
      </c>
      <c r="B1" s="1" t="s">
        <v>1</v>
      </c>
      <c r="C1" s="1"/>
      <c r="D1" t="s">
        <v>2</v>
      </c>
      <c r="E1" t="s">
        <v>3</v>
      </c>
      <c r="F1" t="s">
        <v>81</v>
      </c>
      <c r="G1" t="s">
        <v>82</v>
      </c>
      <c r="H1" t="s">
        <v>83</v>
      </c>
    </row>
    <row r="2" spans="1:8" x14ac:dyDescent="0.3">
      <c r="A2" s="1" t="s">
        <v>92</v>
      </c>
      <c r="B2" s="1">
        <v>48</v>
      </c>
      <c r="C2" s="1">
        <f>B2+13</f>
        <v>61</v>
      </c>
      <c r="D2" s="2" t="s">
        <v>5</v>
      </c>
      <c r="E2" s="2" t="s">
        <v>6</v>
      </c>
      <c r="F2" t="s">
        <v>84</v>
      </c>
      <c r="G2">
        <v>0</v>
      </c>
      <c r="H2">
        <v>1</v>
      </c>
    </row>
    <row r="3" spans="1:8" x14ac:dyDescent="0.3">
      <c r="A3" s="1" t="s">
        <v>9</v>
      </c>
      <c r="B3" s="1">
        <v>74</v>
      </c>
      <c r="C3" s="1">
        <f>B3+13</f>
        <v>87</v>
      </c>
      <c r="D3" t="s">
        <v>5</v>
      </c>
      <c r="E3" t="s">
        <v>10</v>
      </c>
      <c r="F3" t="s">
        <v>84</v>
      </c>
      <c r="G3">
        <v>0</v>
      </c>
      <c r="H3">
        <v>1</v>
      </c>
    </row>
    <row r="4" spans="1:8" x14ac:dyDescent="0.3">
      <c r="A4" s="1" t="s">
        <v>11</v>
      </c>
      <c r="B4" s="1">
        <v>75</v>
      </c>
      <c r="C4" s="1">
        <f>B4+13</f>
        <v>88</v>
      </c>
      <c r="D4" t="s">
        <v>5</v>
      </c>
      <c r="E4" t="s">
        <v>10</v>
      </c>
      <c r="F4" t="s">
        <v>84</v>
      </c>
      <c r="G4">
        <v>0</v>
      </c>
      <c r="H4">
        <v>1</v>
      </c>
    </row>
    <row r="5" spans="1:8" x14ac:dyDescent="0.3">
      <c r="A5" s="1" t="s">
        <v>12</v>
      </c>
      <c r="B5" s="1">
        <v>77</v>
      </c>
      <c r="C5" s="1">
        <f>B5+13</f>
        <v>90</v>
      </c>
      <c r="D5" t="s">
        <v>13</v>
      </c>
      <c r="E5" t="s">
        <v>7</v>
      </c>
      <c r="F5" t="s">
        <v>84</v>
      </c>
      <c r="G5">
        <v>-1</v>
      </c>
      <c r="H5">
        <v>0</v>
      </c>
    </row>
    <row r="6" spans="1:8" x14ac:dyDescent="0.3">
      <c r="A6" s="1" t="s">
        <v>14</v>
      </c>
      <c r="B6" s="1">
        <v>78</v>
      </c>
      <c r="C6" s="1">
        <f>B6+13</f>
        <v>91</v>
      </c>
      <c r="D6" t="s">
        <v>15</v>
      </c>
      <c r="E6" t="s">
        <v>16</v>
      </c>
      <c r="F6" t="s">
        <v>84</v>
      </c>
      <c r="G6">
        <v>-1</v>
      </c>
      <c r="H6">
        <v>0</v>
      </c>
    </row>
    <row r="7" spans="1:8" x14ac:dyDescent="0.3">
      <c r="A7" s="1" t="s">
        <v>94</v>
      </c>
      <c r="B7" s="1">
        <v>78</v>
      </c>
      <c r="C7" s="1">
        <f>B7+13</f>
        <v>91</v>
      </c>
      <c r="D7" s="2" t="s">
        <v>15</v>
      </c>
      <c r="E7" s="2" t="s">
        <v>8</v>
      </c>
      <c r="F7" t="s">
        <v>84</v>
      </c>
      <c r="G7">
        <v>0</v>
      </c>
      <c r="H7">
        <v>1</v>
      </c>
    </row>
    <row r="8" spans="1:8" x14ac:dyDescent="0.3">
      <c r="A8" s="1" t="s">
        <v>18</v>
      </c>
      <c r="B8" s="1">
        <v>79</v>
      </c>
      <c r="C8" s="1">
        <f>B8+13</f>
        <v>92</v>
      </c>
      <c r="D8" t="s">
        <v>19</v>
      </c>
      <c r="E8" t="s">
        <v>10</v>
      </c>
      <c r="F8" t="s">
        <v>84</v>
      </c>
      <c r="G8">
        <v>0</v>
      </c>
      <c r="H8">
        <v>0</v>
      </c>
    </row>
    <row r="9" spans="1:8" x14ac:dyDescent="0.3">
      <c r="A9" s="1" t="s">
        <v>20</v>
      </c>
      <c r="B9" s="1">
        <v>93</v>
      </c>
      <c r="C9" s="1">
        <f>B9+13</f>
        <v>106</v>
      </c>
      <c r="D9" t="s">
        <v>21</v>
      </c>
      <c r="E9" t="s">
        <v>22</v>
      </c>
      <c r="F9" t="s">
        <v>84</v>
      </c>
      <c r="G9">
        <v>0</v>
      </c>
      <c r="H9">
        <v>-1</v>
      </c>
    </row>
    <row r="10" spans="1:8" x14ac:dyDescent="0.3">
      <c r="A10" s="1" t="s">
        <v>23</v>
      </c>
      <c r="B10" s="1">
        <v>119</v>
      </c>
      <c r="C10" s="1">
        <f>B10+13</f>
        <v>132</v>
      </c>
      <c r="D10" t="s">
        <v>7</v>
      </c>
      <c r="E10" t="s">
        <v>16</v>
      </c>
      <c r="F10" t="s">
        <v>84</v>
      </c>
      <c r="G10">
        <v>1</v>
      </c>
      <c r="H10">
        <v>1</v>
      </c>
    </row>
    <row r="11" spans="1:8" x14ac:dyDescent="0.3">
      <c r="A11" s="1" t="s">
        <v>24</v>
      </c>
      <c r="B11" s="1">
        <v>119</v>
      </c>
      <c r="C11" s="1">
        <f>B11+13</f>
        <v>132</v>
      </c>
      <c r="D11" t="s">
        <v>7</v>
      </c>
      <c r="E11" t="s">
        <v>8</v>
      </c>
      <c r="F11" t="s">
        <v>84</v>
      </c>
      <c r="G11">
        <v>2</v>
      </c>
      <c r="H11">
        <v>0</v>
      </c>
    </row>
    <row r="12" spans="1:8" x14ac:dyDescent="0.3">
      <c r="A12" s="1" t="s">
        <v>25</v>
      </c>
      <c r="B12" s="1">
        <v>128</v>
      </c>
      <c r="C12" s="1">
        <f>B12+13</f>
        <v>141</v>
      </c>
      <c r="D12" t="s">
        <v>10</v>
      </c>
      <c r="E12" t="s">
        <v>19</v>
      </c>
      <c r="F12" t="s">
        <v>84</v>
      </c>
      <c r="G12">
        <v>0</v>
      </c>
      <c r="H12">
        <v>1</v>
      </c>
    </row>
    <row r="13" spans="1:8" x14ac:dyDescent="0.3">
      <c r="A13" s="1" t="s">
        <v>26</v>
      </c>
      <c r="B13" s="1">
        <v>129</v>
      </c>
      <c r="C13" s="1">
        <f>B13+13</f>
        <v>142</v>
      </c>
      <c r="D13" t="s">
        <v>27</v>
      </c>
      <c r="E13" t="s">
        <v>8</v>
      </c>
      <c r="F13" t="s">
        <v>84</v>
      </c>
      <c r="G13">
        <v>1</v>
      </c>
      <c r="H13">
        <v>1</v>
      </c>
    </row>
    <row r="14" spans="1:8" x14ac:dyDescent="0.3">
      <c r="A14" s="1" t="s">
        <v>28</v>
      </c>
      <c r="B14" s="1">
        <v>129</v>
      </c>
      <c r="C14" s="1">
        <f>B14+13</f>
        <v>142</v>
      </c>
      <c r="D14" t="s">
        <v>27</v>
      </c>
      <c r="E14" t="s">
        <v>29</v>
      </c>
      <c r="F14" t="s">
        <v>84</v>
      </c>
      <c r="G14">
        <v>0</v>
      </c>
      <c r="H14">
        <v>0</v>
      </c>
    </row>
    <row r="15" spans="1:8" x14ac:dyDescent="0.3">
      <c r="A15" s="2" t="s">
        <v>30</v>
      </c>
      <c r="B15" s="1">
        <v>129</v>
      </c>
      <c r="C15" s="1">
        <f>B15+13</f>
        <v>142</v>
      </c>
      <c r="D15" s="2" t="s">
        <v>27</v>
      </c>
      <c r="E15" s="2" t="s">
        <v>31</v>
      </c>
      <c r="F15" t="s">
        <v>84</v>
      </c>
      <c r="G15">
        <v>-1</v>
      </c>
      <c r="H15">
        <v>-1</v>
      </c>
    </row>
    <row r="16" spans="1:8" x14ac:dyDescent="0.3">
      <c r="A16" s="1" t="s">
        <v>32</v>
      </c>
      <c r="B16" s="1">
        <v>140</v>
      </c>
      <c r="C16" s="1">
        <f>B16+13</f>
        <v>153</v>
      </c>
      <c r="D16" t="s">
        <v>19</v>
      </c>
      <c r="E16" t="s">
        <v>10</v>
      </c>
      <c r="F16" t="s">
        <v>84</v>
      </c>
      <c r="G16">
        <v>0</v>
      </c>
      <c r="H16">
        <v>0</v>
      </c>
    </row>
    <row r="17" spans="1:8" x14ac:dyDescent="0.3">
      <c r="A17" s="1" t="s">
        <v>33</v>
      </c>
      <c r="B17" s="1">
        <v>143</v>
      </c>
      <c r="C17" s="1">
        <f>B17+13</f>
        <v>156</v>
      </c>
      <c r="D17" t="s">
        <v>16</v>
      </c>
      <c r="E17" t="s">
        <v>15</v>
      </c>
      <c r="F17" t="s">
        <v>84</v>
      </c>
      <c r="G17">
        <v>1</v>
      </c>
      <c r="H17">
        <v>1</v>
      </c>
    </row>
    <row r="18" spans="1:8" x14ac:dyDescent="0.3">
      <c r="A18" s="1" t="s">
        <v>34</v>
      </c>
      <c r="B18" s="1">
        <v>144</v>
      </c>
      <c r="C18" s="1">
        <f>B18+13</f>
        <v>157</v>
      </c>
      <c r="D18" s="2" t="s">
        <v>8</v>
      </c>
      <c r="E18" s="2" t="s">
        <v>27</v>
      </c>
      <c r="F18" t="s">
        <v>84</v>
      </c>
      <c r="G18">
        <v>-1</v>
      </c>
      <c r="H18">
        <v>-1</v>
      </c>
    </row>
    <row r="19" spans="1:8" x14ac:dyDescent="0.3">
      <c r="A19" s="1" t="s">
        <v>35</v>
      </c>
      <c r="B19" s="1">
        <v>145</v>
      </c>
      <c r="C19" s="1">
        <f>B19+13</f>
        <v>158</v>
      </c>
      <c r="D19" t="s">
        <v>19</v>
      </c>
      <c r="E19" t="s">
        <v>16</v>
      </c>
      <c r="F19" t="s">
        <v>84</v>
      </c>
      <c r="G19">
        <v>0</v>
      </c>
      <c r="H19">
        <v>-1</v>
      </c>
    </row>
    <row r="20" spans="1:8" x14ac:dyDescent="0.3">
      <c r="A20" s="1" t="s">
        <v>36</v>
      </c>
      <c r="B20" s="1">
        <v>145</v>
      </c>
      <c r="C20" s="1">
        <f>B20+13</f>
        <v>158</v>
      </c>
      <c r="D20" t="s">
        <v>19</v>
      </c>
      <c r="E20" t="s">
        <v>27</v>
      </c>
      <c r="F20" t="s">
        <v>84</v>
      </c>
      <c r="G20">
        <v>0</v>
      </c>
      <c r="H20">
        <v>-1</v>
      </c>
    </row>
    <row r="21" spans="1:8" x14ac:dyDescent="0.3">
      <c r="A21" s="1" t="s">
        <v>85</v>
      </c>
      <c r="B21" s="1">
        <v>145</v>
      </c>
      <c r="C21" s="1">
        <f>B21+13</f>
        <v>158</v>
      </c>
      <c r="D21" s="2" t="s">
        <v>19</v>
      </c>
      <c r="E21" s="2" t="s">
        <v>15</v>
      </c>
      <c r="F21" t="s">
        <v>84</v>
      </c>
      <c r="G21">
        <v>1</v>
      </c>
      <c r="H21">
        <v>1</v>
      </c>
    </row>
    <row r="22" spans="1:8" x14ac:dyDescent="0.3">
      <c r="A22" s="1" t="s">
        <v>38</v>
      </c>
      <c r="B22" s="1">
        <v>156</v>
      </c>
      <c r="C22" s="1">
        <f>B22+13</f>
        <v>169</v>
      </c>
      <c r="D22" t="s">
        <v>7</v>
      </c>
      <c r="E22" t="s">
        <v>16</v>
      </c>
      <c r="F22" t="s">
        <v>84</v>
      </c>
      <c r="G22">
        <v>1</v>
      </c>
      <c r="H22">
        <v>1</v>
      </c>
    </row>
    <row r="23" spans="1:8" x14ac:dyDescent="0.3">
      <c r="A23" s="1" t="s">
        <v>39</v>
      </c>
      <c r="B23" s="1">
        <v>156</v>
      </c>
      <c r="C23" s="1">
        <f>B23+13</f>
        <v>169</v>
      </c>
      <c r="D23" t="s">
        <v>7</v>
      </c>
      <c r="E23" t="s">
        <v>8</v>
      </c>
      <c r="F23" t="s">
        <v>84</v>
      </c>
      <c r="G23">
        <v>2</v>
      </c>
      <c r="H23">
        <v>1</v>
      </c>
    </row>
    <row r="24" spans="1:8" x14ac:dyDescent="0.3">
      <c r="A24" s="1" t="s">
        <v>40</v>
      </c>
      <c r="B24" s="1">
        <v>158</v>
      </c>
      <c r="C24" s="1">
        <f>B24+13</f>
        <v>171</v>
      </c>
      <c r="D24" t="s">
        <v>7</v>
      </c>
      <c r="E24" t="s">
        <v>13</v>
      </c>
      <c r="F24" t="s">
        <v>84</v>
      </c>
      <c r="G24">
        <v>1</v>
      </c>
      <c r="H24">
        <v>1</v>
      </c>
    </row>
    <row r="25" spans="1:8" x14ac:dyDescent="0.3">
      <c r="A25" s="1" t="s">
        <v>41</v>
      </c>
      <c r="B25" s="1">
        <v>158</v>
      </c>
      <c r="C25" s="1">
        <f>B25+13</f>
        <v>171</v>
      </c>
      <c r="D25" s="2" t="s">
        <v>7</v>
      </c>
      <c r="E25" s="2" t="s">
        <v>8</v>
      </c>
      <c r="F25" t="s">
        <v>84</v>
      </c>
      <c r="G25">
        <v>2</v>
      </c>
      <c r="H25">
        <v>1</v>
      </c>
    </row>
    <row r="26" spans="1:8" x14ac:dyDescent="0.3">
      <c r="A26" s="2" t="s">
        <v>42</v>
      </c>
      <c r="B26" s="1">
        <v>158</v>
      </c>
      <c r="C26" s="1">
        <f>B26+13</f>
        <v>171</v>
      </c>
      <c r="D26" s="2" t="s">
        <v>7</v>
      </c>
      <c r="E26" s="2" t="s">
        <v>16</v>
      </c>
      <c r="F26" t="s">
        <v>84</v>
      </c>
      <c r="G26">
        <v>1</v>
      </c>
      <c r="H26">
        <v>1</v>
      </c>
    </row>
    <row r="27" spans="1:8" x14ac:dyDescent="0.3">
      <c r="A27" s="1" t="s">
        <v>43</v>
      </c>
      <c r="B27" s="1">
        <v>159</v>
      </c>
      <c r="C27" s="1">
        <f>B27+13</f>
        <v>172</v>
      </c>
      <c r="D27" t="s">
        <v>16</v>
      </c>
      <c r="E27" t="s">
        <v>31</v>
      </c>
      <c r="F27" t="s">
        <v>84</v>
      </c>
      <c r="G27">
        <v>1</v>
      </c>
      <c r="H27">
        <v>0</v>
      </c>
    </row>
    <row r="28" spans="1:8" x14ac:dyDescent="0.3">
      <c r="A28" s="1" t="s">
        <v>44</v>
      </c>
      <c r="B28" s="1">
        <v>160</v>
      </c>
      <c r="C28" s="1">
        <f>B28+13</f>
        <v>173</v>
      </c>
      <c r="D28" t="s">
        <v>19</v>
      </c>
      <c r="E28" t="s">
        <v>5</v>
      </c>
      <c r="F28" t="s">
        <v>84</v>
      </c>
      <c r="G28">
        <v>0</v>
      </c>
      <c r="H28">
        <v>0</v>
      </c>
    </row>
    <row r="29" spans="1:8" x14ac:dyDescent="0.3">
      <c r="A29" s="1" t="s">
        <v>45</v>
      </c>
      <c r="B29" s="1">
        <v>162</v>
      </c>
      <c r="C29" s="1">
        <f>B29+13</f>
        <v>175</v>
      </c>
      <c r="D29" t="s">
        <v>10</v>
      </c>
      <c r="E29" t="s">
        <v>5</v>
      </c>
      <c r="F29" t="s">
        <v>84</v>
      </c>
      <c r="G29">
        <v>0</v>
      </c>
      <c r="H29">
        <v>-1</v>
      </c>
    </row>
    <row r="30" spans="1:8" x14ac:dyDescent="0.3">
      <c r="A30" s="1" t="s">
        <v>46</v>
      </c>
      <c r="B30" s="1">
        <v>163</v>
      </c>
      <c r="C30" s="1">
        <f>B30+13</f>
        <v>176</v>
      </c>
      <c r="D30" t="s">
        <v>8</v>
      </c>
      <c r="E30" t="s">
        <v>22</v>
      </c>
      <c r="F30" t="s">
        <v>84</v>
      </c>
      <c r="G30">
        <v>-1</v>
      </c>
      <c r="H30">
        <v>0</v>
      </c>
    </row>
    <row r="31" spans="1:8" x14ac:dyDescent="0.3">
      <c r="A31" s="1" t="s">
        <v>47</v>
      </c>
      <c r="B31" s="1">
        <v>164</v>
      </c>
      <c r="C31" s="1">
        <f>B31+13</f>
        <v>177</v>
      </c>
      <c r="D31" t="s">
        <v>5</v>
      </c>
      <c r="E31" t="s">
        <v>48</v>
      </c>
      <c r="F31" t="s">
        <v>84</v>
      </c>
      <c r="G31">
        <v>0</v>
      </c>
      <c r="H31">
        <v>1</v>
      </c>
    </row>
    <row r="32" spans="1:8" x14ac:dyDescent="0.3">
      <c r="A32" s="1" t="s">
        <v>49</v>
      </c>
      <c r="B32" s="1">
        <v>165</v>
      </c>
      <c r="C32" s="1">
        <f>B32+13</f>
        <v>178</v>
      </c>
      <c r="D32" t="s">
        <v>8</v>
      </c>
      <c r="E32" t="s">
        <v>7</v>
      </c>
      <c r="F32" t="s">
        <v>84</v>
      </c>
      <c r="G32">
        <v>-2</v>
      </c>
      <c r="H32">
        <v>0</v>
      </c>
    </row>
    <row r="33" spans="1:8" x14ac:dyDescent="0.3">
      <c r="A33" s="1" t="s">
        <v>50</v>
      </c>
      <c r="B33" s="1">
        <v>166</v>
      </c>
      <c r="C33" s="1">
        <f>B33+13</f>
        <v>179</v>
      </c>
      <c r="D33" t="s">
        <v>27</v>
      </c>
      <c r="E33" t="s">
        <v>8</v>
      </c>
      <c r="F33" t="s">
        <v>84</v>
      </c>
      <c r="G33">
        <v>1</v>
      </c>
      <c r="H33">
        <v>1</v>
      </c>
    </row>
    <row r="34" spans="1:8" x14ac:dyDescent="0.3">
      <c r="A34" s="1" t="s">
        <v>51</v>
      </c>
      <c r="B34" s="1">
        <v>167</v>
      </c>
      <c r="C34" s="1">
        <f>B34+13</f>
        <v>180</v>
      </c>
      <c r="D34" t="s">
        <v>19</v>
      </c>
      <c r="E34" t="s">
        <v>29</v>
      </c>
      <c r="F34" t="s">
        <v>84</v>
      </c>
      <c r="G34">
        <v>0</v>
      </c>
      <c r="H34">
        <v>0</v>
      </c>
    </row>
    <row r="35" spans="1:8" x14ac:dyDescent="0.3">
      <c r="A35" s="1" t="s">
        <v>52</v>
      </c>
      <c r="B35" s="1">
        <v>167</v>
      </c>
      <c r="C35" s="1">
        <f>B35+13</f>
        <v>180</v>
      </c>
      <c r="D35" t="s">
        <v>19</v>
      </c>
      <c r="E35" t="s">
        <v>6</v>
      </c>
      <c r="F35" t="s">
        <v>84</v>
      </c>
      <c r="G35">
        <v>0</v>
      </c>
      <c r="H35">
        <v>0</v>
      </c>
    </row>
    <row r="36" spans="1:8" x14ac:dyDescent="0.3">
      <c r="A36" s="1" t="s">
        <v>53</v>
      </c>
      <c r="B36" s="1">
        <v>169</v>
      </c>
      <c r="C36" s="1">
        <f>B36+13</f>
        <v>182</v>
      </c>
      <c r="D36" t="s">
        <v>13</v>
      </c>
      <c r="E36" t="s">
        <v>54</v>
      </c>
      <c r="F36" t="s">
        <v>84</v>
      </c>
      <c r="G36">
        <v>0</v>
      </c>
      <c r="H36">
        <v>0</v>
      </c>
    </row>
    <row r="37" spans="1:8" x14ac:dyDescent="0.3">
      <c r="A37" s="1" t="s">
        <v>55</v>
      </c>
      <c r="B37" s="1">
        <v>173</v>
      </c>
      <c r="C37" s="1">
        <f>B37+13</f>
        <v>186</v>
      </c>
      <c r="D37" t="s">
        <v>16</v>
      </c>
      <c r="E37" t="s">
        <v>7</v>
      </c>
      <c r="F37" t="s">
        <v>84</v>
      </c>
      <c r="G37">
        <v>1</v>
      </c>
      <c r="H37">
        <v>0</v>
      </c>
    </row>
    <row r="38" spans="1:8" x14ac:dyDescent="0.3">
      <c r="A38" s="1" t="s">
        <v>56</v>
      </c>
      <c r="B38" s="1">
        <v>173</v>
      </c>
      <c r="C38" s="1">
        <f>B38+13</f>
        <v>186</v>
      </c>
      <c r="D38" t="s">
        <v>16</v>
      </c>
      <c r="E38" t="s">
        <v>15</v>
      </c>
      <c r="F38" t="s">
        <v>84</v>
      </c>
      <c r="G38">
        <v>1</v>
      </c>
      <c r="H38">
        <v>0</v>
      </c>
    </row>
    <row r="39" spans="1:8" x14ac:dyDescent="0.3">
      <c r="A39" s="1" t="s">
        <v>57</v>
      </c>
      <c r="B39" s="1">
        <v>186</v>
      </c>
      <c r="C39" s="1">
        <f>B39+13</f>
        <v>199</v>
      </c>
      <c r="D39" s="2" t="s">
        <v>10</v>
      </c>
      <c r="E39" s="2" t="s">
        <v>19</v>
      </c>
      <c r="F39" t="s">
        <v>84</v>
      </c>
      <c r="G39">
        <v>0</v>
      </c>
      <c r="H39">
        <v>1</v>
      </c>
    </row>
    <row r="40" spans="1:8" x14ac:dyDescent="0.3">
      <c r="A40" s="1" t="s">
        <v>58</v>
      </c>
      <c r="B40" s="1">
        <v>192</v>
      </c>
      <c r="C40" s="1">
        <f>B40+13</f>
        <v>205</v>
      </c>
      <c r="D40" t="s">
        <v>48</v>
      </c>
      <c r="E40" t="s">
        <v>15</v>
      </c>
      <c r="F40" t="s">
        <v>84</v>
      </c>
      <c r="G40">
        <v>1</v>
      </c>
      <c r="H40">
        <v>1</v>
      </c>
    </row>
    <row r="41" spans="1:8" x14ac:dyDescent="0.3">
      <c r="A41" s="1" t="s">
        <v>59</v>
      </c>
      <c r="B41" s="1">
        <v>192</v>
      </c>
      <c r="C41" s="1">
        <f>B41+13</f>
        <v>205</v>
      </c>
      <c r="D41" t="s">
        <v>48</v>
      </c>
      <c r="E41" t="s">
        <v>5</v>
      </c>
      <c r="F41" t="s">
        <v>84</v>
      </c>
      <c r="G41">
        <v>0</v>
      </c>
      <c r="H41">
        <v>0</v>
      </c>
    </row>
    <row r="42" spans="1:8" x14ac:dyDescent="0.3">
      <c r="A42" s="1" t="s">
        <v>60</v>
      </c>
      <c r="B42" s="1">
        <v>193</v>
      </c>
      <c r="C42" s="1">
        <f>B42+13</f>
        <v>206</v>
      </c>
      <c r="D42" t="s">
        <v>27</v>
      </c>
      <c r="E42" t="s">
        <v>8</v>
      </c>
      <c r="F42" t="s">
        <v>84</v>
      </c>
      <c r="G42">
        <v>1</v>
      </c>
      <c r="H42">
        <v>1</v>
      </c>
    </row>
    <row r="43" spans="1:8" x14ac:dyDescent="0.3">
      <c r="A43" s="1" t="s">
        <v>61</v>
      </c>
      <c r="B43" s="1">
        <v>193</v>
      </c>
      <c r="C43" s="1">
        <f>B43+13</f>
        <v>206</v>
      </c>
      <c r="D43" t="s">
        <v>27</v>
      </c>
      <c r="E43" t="s">
        <v>19</v>
      </c>
      <c r="F43" t="s">
        <v>84</v>
      </c>
      <c r="G43">
        <v>0</v>
      </c>
      <c r="H43">
        <v>-1</v>
      </c>
    </row>
    <row r="44" spans="1:8" x14ac:dyDescent="0.3">
      <c r="A44" s="1" t="s">
        <v>62</v>
      </c>
      <c r="B44" s="1">
        <v>196</v>
      </c>
      <c r="C44" s="1">
        <f>B44+13</f>
        <v>209</v>
      </c>
      <c r="D44" t="s">
        <v>48</v>
      </c>
      <c r="E44" t="s">
        <v>15</v>
      </c>
      <c r="F44" t="s">
        <v>84</v>
      </c>
      <c r="G44">
        <v>1</v>
      </c>
      <c r="H44">
        <v>1</v>
      </c>
    </row>
    <row r="45" spans="1:8" x14ac:dyDescent="0.3">
      <c r="A45" s="1" t="s">
        <v>63</v>
      </c>
      <c r="B45" s="1">
        <v>198</v>
      </c>
      <c r="C45" s="1">
        <f>B45+13</f>
        <v>211</v>
      </c>
      <c r="D45" t="s">
        <v>7</v>
      </c>
      <c r="E45" t="s">
        <v>16</v>
      </c>
      <c r="F45" t="s">
        <v>84</v>
      </c>
      <c r="G45">
        <v>1</v>
      </c>
      <c r="H45">
        <v>1</v>
      </c>
    </row>
    <row r="46" spans="1:8" x14ac:dyDescent="0.3">
      <c r="A46" s="1" t="s">
        <v>88</v>
      </c>
      <c r="B46" s="1">
        <v>220</v>
      </c>
      <c r="C46" s="1">
        <f>B46+13</f>
        <v>233</v>
      </c>
      <c r="D46" s="2" t="s">
        <v>15</v>
      </c>
      <c r="E46" s="2" t="s">
        <v>16</v>
      </c>
      <c r="F46" t="s">
        <v>84</v>
      </c>
      <c r="G46">
        <v>-1</v>
      </c>
      <c r="H46">
        <v>-1</v>
      </c>
    </row>
    <row r="47" spans="1:8" x14ac:dyDescent="0.3">
      <c r="A47" s="1" t="s">
        <v>65</v>
      </c>
      <c r="B47" s="1">
        <v>224</v>
      </c>
      <c r="C47" s="1">
        <f>B47+13</f>
        <v>237</v>
      </c>
      <c r="D47" t="s">
        <v>15</v>
      </c>
      <c r="E47" t="s">
        <v>21</v>
      </c>
      <c r="F47" t="s">
        <v>84</v>
      </c>
      <c r="G47">
        <v>-1</v>
      </c>
      <c r="H47">
        <v>1</v>
      </c>
    </row>
    <row r="48" spans="1:8" x14ac:dyDescent="0.3">
      <c r="A48" s="1" t="s">
        <v>86</v>
      </c>
      <c r="B48" s="1">
        <v>224</v>
      </c>
      <c r="C48" s="1">
        <f>B48+13</f>
        <v>237</v>
      </c>
      <c r="D48" s="2" t="s">
        <v>15</v>
      </c>
      <c r="E48" s="2" t="s">
        <v>8</v>
      </c>
      <c r="F48" t="s">
        <v>84</v>
      </c>
      <c r="G48">
        <v>0</v>
      </c>
      <c r="H48">
        <v>1</v>
      </c>
    </row>
    <row r="49" spans="1:8" x14ac:dyDescent="0.3">
      <c r="A49" s="1" t="s">
        <v>87</v>
      </c>
      <c r="B49" s="1">
        <v>225</v>
      </c>
      <c r="C49" s="1">
        <f>B49+13</f>
        <v>238</v>
      </c>
      <c r="D49" s="2" t="s">
        <v>31</v>
      </c>
      <c r="E49" s="2" t="s">
        <v>29</v>
      </c>
      <c r="F49" t="s">
        <v>84</v>
      </c>
      <c r="G49">
        <v>1</v>
      </c>
      <c r="H49">
        <v>1</v>
      </c>
    </row>
    <row r="50" spans="1:8" x14ac:dyDescent="0.3">
      <c r="A50" s="1" t="s">
        <v>68</v>
      </c>
      <c r="B50" s="1">
        <v>225</v>
      </c>
      <c r="C50" s="1">
        <f>B50+13</f>
        <v>238</v>
      </c>
      <c r="D50" s="2" t="s">
        <v>31</v>
      </c>
      <c r="E50" s="2" t="s">
        <v>16</v>
      </c>
      <c r="F50" t="s">
        <v>84</v>
      </c>
      <c r="G50">
        <v>1</v>
      </c>
      <c r="H50">
        <v>1</v>
      </c>
    </row>
    <row r="51" spans="1:8" x14ac:dyDescent="0.3">
      <c r="A51" s="1" t="s">
        <v>89</v>
      </c>
      <c r="B51" s="1">
        <v>227</v>
      </c>
      <c r="C51" s="1">
        <f>B51+13</f>
        <v>240</v>
      </c>
      <c r="D51" s="2" t="s">
        <v>54</v>
      </c>
      <c r="E51" s="2" t="s">
        <v>22</v>
      </c>
      <c r="F51" t="s">
        <v>84</v>
      </c>
      <c r="G51">
        <v>0</v>
      </c>
      <c r="H51">
        <v>-1</v>
      </c>
    </row>
    <row r="52" spans="1:8" x14ac:dyDescent="0.3">
      <c r="A52" s="1" t="s">
        <v>70</v>
      </c>
      <c r="B52" s="1">
        <v>240</v>
      </c>
      <c r="C52" s="1">
        <f>B52+13</f>
        <v>253</v>
      </c>
      <c r="D52" t="s">
        <v>16</v>
      </c>
      <c r="E52" t="s">
        <v>7</v>
      </c>
      <c r="F52" t="s">
        <v>84</v>
      </c>
      <c r="G52">
        <v>-1</v>
      </c>
      <c r="H52">
        <v>0</v>
      </c>
    </row>
    <row r="53" spans="1:8" x14ac:dyDescent="0.3">
      <c r="A53" s="1" t="s">
        <v>71</v>
      </c>
      <c r="B53" s="1">
        <v>240</v>
      </c>
      <c r="C53" s="1">
        <f>B53+13</f>
        <v>253</v>
      </c>
      <c r="D53" t="s">
        <v>16</v>
      </c>
      <c r="E53" t="s">
        <v>15</v>
      </c>
      <c r="F53" t="s">
        <v>84</v>
      </c>
      <c r="G53">
        <v>1</v>
      </c>
      <c r="H53">
        <v>0</v>
      </c>
    </row>
    <row r="54" spans="1:8" x14ac:dyDescent="0.3">
      <c r="A54" s="1" t="s">
        <v>72</v>
      </c>
      <c r="B54" s="1">
        <v>244</v>
      </c>
      <c r="C54" s="1">
        <f>B54+13</f>
        <v>257</v>
      </c>
      <c r="D54" t="s">
        <v>21</v>
      </c>
      <c r="E54" t="s">
        <v>22</v>
      </c>
      <c r="F54" t="s">
        <v>84</v>
      </c>
      <c r="G54">
        <v>0</v>
      </c>
      <c r="H54">
        <v>1</v>
      </c>
    </row>
    <row r="55" spans="1:8" x14ac:dyDescent="0.3">
      <c r="A55" s="1" t="s">
        <v>73</v>
      </c>
      <c r="B55" s="1">
        <v>246</v>
      </c>
      <c r="C55" s="1">
        <f>B55+13</f>
        <v>259</v>
      </c>
      <c r="D55" s="2" t="s">
        <v>7</v>
      </c>
      <c r="E55" s="2" t="s">
        <v>16</v>
      </c>
      <c r="F55" t="s">
        <v>84</v>
      </c>
      <c r="G55">
        <v>1</v>
      </c>
      <c r="H55">
        <v>1</v>
      </c>
    </row>
    <row r="56" spans="1:8" x14ac:dyDescent="0.3">
      <c r="A56" s="1" t="s">
        <v>90</v>
      </c>
      <c r="B56" s="1">
        <v>252</v>
      </c>
      <c r="C56" s="1">
        <f>B56+13</f>
        <v>265</v>
      </c>
      <c r="D56" s="2" t="s">
        <v>21</v>
      </c>
      <c r="E56" s="2" t="s">
        <v>75</v>
      </c>
      <c r="F56" t="s">
        <v>84</v>
      </c>
      <c r="G56">
        <v>0</v>
      </c>
      <c r="H56">
        <v>-1</v>
      </c>
    </row>
    <row r="57" spans="1:8" x14ac:dyDescent="0.3">
      <c r="A57" s="1" t="s">
        <v>91</v>
      </c>
      <c r="B57" s="1">
        <v>255</v>
      </c>
      <c r="C57" s="1">
        <f>B57+13</f>
        <v>268</v>
      </c>
      <c r="D57" s="2" t="s">
        <v>75</v>
      </c>
      <c r="E57" s="2" t="s">
        <v>21</v>
      </c>
      <c r="F57" t="s">
        <v>84</v>
      </c>
      <c r="G57">
        <v>0</v>
      </c>
      <c r="H57">
        <v>1</v>
      </c>
    </row>
    <row r="58" spans="1:8" x14ac:dyDescent="0.3">
      <c r="A58" s="1" t="s">
        <v>93</v>
      </c>
      <c r="B58" s="1">
        <v>265</v>
      </c>
      <c r="C58" s="1">
        <f>B58+13</f>
        <v>278</v>
      </c>
      <c r="D58" s="2" t="s">
        <v>16</v>
      </c>
      <c r="E58" s="2" t="s">
        <v>15</v>
      </c>
      <c r="F58" t="s">
        <v>84</v>
      </c>
      <c r="G58">
        <v>1</v>
      </c>
      <c r="H58">
        <v>0</v>
      </c>
    </row>
  </sheetData>
  <sortState ref="A1:H62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H12" sqref="H12"/>
    </sheetView>
  </sheetViews>
  <sheetFormatPr defaultRowHeight="14.4" x14ac:dyDescent="0.3"/>
  <cols>
    <col min="1" max="1" width="16.5546875" customWidth="1"/>
  </cols>
  <sheetData>
    <row r="1" spans="1:8" x14ac:dyDescent="0.3">
      <c r="A1" t="s">
        <v>0</v>
      </c>
      <c r="B1" t="s">
        <v>1</v>
      </c>
      <c r="C1" t="s">
        <v>78</v>
      </c>
      <c r="D1" t="s">
        <v>95</v>
      </c>
      <c r="F1" t="s">
        <v>82</v>
      </c>
      <c r="G1" t="s">
        <v>83</v>
      </c>
    </row>
    <row r="2" spans="1:8" x14ac:dyDescent="0.3">
      <c r="A2" t="s">
        <v>20</v>
      </c>
      <c r="B2">
        <v>93</v>
      </c>
      <c r="C2">
        <v>10.59</v>
      </c>
      <c r="D2">
        <f>C2-C52</f>
        <v>-0.12000000000000099</v>
      </c>
      <c r="E2" s="4">
        <v>-0.22000000000000064</v>
      </c>
      <c r="F2">
        <v>0</v>
      </c>
      <c r="G2">
        <v>-1</v>
      </c>
    </row>
    <row r="3" spans="1:8" x14ac:dyDescent="0.3">
      <c r="A3" t="s">
        <v>30</v>
      </c>
      <c r="B3">
        <v>129</v>
      </c>
      <c r="C3">
        <v>10.59</v>
      </c>
      <c r="D3">
        <f>C3-C47</f>
        <v>-0.13000000000000078</v>
      </c>
      <c r="E3" s="4">
        <v>-0.22000000000000064</v>
      </c>
      <c r="F3">
        <v>-1</v>
      </c>
      <c r="G3">
        <v>-1</v>
      </c>
    </row>
    <row r="4" spans="1:8" x14ac:dyDescent="0.3">
      <c r="A4" t="s">
        <v>34</v>
      </c>
      <c r="B4">
        <v>144</v>
      </c>
      <c r="C4">
        <v>10.45</v>
      </c>
      <c r="D4">
        <f>C4-C45</f>
        <v>-0.23000000000000043</v>
      </c>
      <c r="E4" s="4">
        <v>-0.36000000000000121</v>
      </c>
      <c r="F4">
        <v>-1</v>
      </c>
      <c r="G4">
        <v>-1</v>
      </c>
    </row>
    <row r="5" spans="1:8" x14ac:dyDescent="0.3">
      <c r="A5" t="s">
        <v>35</v>
      </c>
      <c r="B5">
        <v>145</v>
      </c>
      <c r="C5">
        <v>10.59</v>
      </c>
      <c r="D5">
        <f>C5-C45</f>
        <v>-8.9999999999999858E-2</v>
      </c>
      <c r="E5" s="4">
        <v>-0.22000000000000064</v>
      </c>
      <c r="F5">
        <v>0</v>
      </c>
      <c r="G5">
        <v>-1</v>
      </c>
    </row>
    <row r="6" spans="1:8" x14ac:dyDescent="0.3">
      <c r="A6" t="s">
        <v>36</v>
      </c>
      <c r="B6">
        <v>145</v>
      </c>
      <c r="C6">
        <v>10.59</v>
      </c>
      <c r="D6">
        <f>C6-C45</f>
        <v>-8.9999999999999858E-2</v>
      </c>
      <c r="E6" s="4">
        <v>-0.22000000000000064</v>
      </c>
      <c r="F6">
        <v>0</v>
      </c>
      <c r="G6">
        <v>-1</v>
      </c>
    </row>
    <row r="7" spans="1:8" x14ac:dyDescent="0.3">
      <c r="A7" t="s">
        <v>45</v>
      </c>
      <c r="B7">
        <v>162</v>
      </c>
      <c r="C7">
        <v>10.59</v>
      </c>
      <c r="D7">
        <f>C7-C37</f>
        <v>0</v>
      </c>
      <c r="E7" s="4">
        <v>-0.22000000000000064</v>
      </c>
      <c r="F7">
        <v>0</v>
      </c>
      <c r="G7">
        <v>-1</v>
      </c>
    </row>
    <row r="8" spans="1:8" x14ac:dyDescent="0.3">
      <c r="A8" t="s">
        <v>61</v>
      </c>
      <c r="B8">
        <v>193</v>
      </c>
      <c r="C8">
        <v>10.59</v>
      </c>
      <c r="D8">
        <f>C8-C24</f>
        <v>0</v>
      </c>
      <c r="E8" s="4">
        <v>-0.22000000000000064</v>
      </c>
      <c r="F8">
        <v>0</v>
      </c>
      <c r="G8">
        <v>-1</v>
      </c>
    </row>
    <row r="9" spans="1:8" x14ac:dyDescent="0.3">
      <c r="A9" t="s">
        <v>64</v>
      </c>
      <c r="B9">
        <v>220</v>
      </c>
      <c r="C9">
        <v>10.68</v>
      </c>
      <c r="D9" t="e">
        <f>C9-#REF!</f>
        <v>#REF!</v>
      </c>
      <c r="E9" s="4">
        <v>-0.15000000000000036</v>
      </c>
      <c r="F9">
        <v>-1</v>
      </c>
      <c r="G9">
        <v>-1</v>
      </c>
    </row>
    <row r="10" spans="1:8" x14ac:dyDescent="0.3">
      <c r="A10" t="s">
        <v>69</v>
      </c>
      <c r="B10">
        <v>227</v>
      </c>
      <c r="C10">
        <v>10.83</v>
      </c>
      <c r="D10" t="e">
        <f>C10-#REF!</f>
        <v>#REF!</v>
      </c>
      <c r="E10" s="4">
        <v>0</v>
      </c>
      <c r="F10">
        <v>0</v>
      </c>
      <c r="G10">
        <v>-1</v>
      </c>
    </row>
    <row r="11" spans="1:8" x14ac:dyDescent="0.3">
      <c r="A11" t="s">
        <v>74</v>
      </c>
      <c r="B11">
        <v>252</v>
      </c>
      <c r="C11">
        <v>10.83</v>
      </c>
      <c r="D11" t="e">
        <f>C11-#REF!</f>
        <v>#REF!</v>
      </c>
      <c r="E11" s="4">
        <v>0</v>
      </c>
      <c r="F11">
        <v>0</v>
      </c>
      <c r="G11">
        <v>-1</v>
      </c>
      <c r="H11" s="4">
        <f>AVERAGE(E2:E11)</f>
        <v>-0.18300000000000055</v>
      </c>
    </row>
    <row r="12" spans="1:8" x14ac:dyDescent="0.3">
      <c r="A12" t="s">
        <v>12</v>
      </c>
      <c r="B12">
        <v>77</v>
      </c>
      <c r="C12">
        <v>10.42</v>
      </c>
      <c r="D12">
        <f>C12-C65</f>
        <v>10.42</v>
      </c>
      <c r="E12" s="4">
        <v>-0.39000000000000057</v>
      </c>
      <c r="F12">
        <v>-1</v>
      </c>
      <c r="G12">
        <v>0</v>
      </c>
    </row>
    <row r="13" spans="1:8" x14ac:dyDescent="0.3">
      <c r="A13" t="s">
        <v>14</v>
      </c>
      <c r="B13">
        <v>78</v>
      </c>
      <c r="C13">
        <v>10.43</v>
      </c>
      <c r="D13">
        <f>C13-C65</f>
        <v>10.43</v>
      </c>
      <c r="E13" s="4">
        <v>-0.38000000000000078</v>
      </c>
      <c r="F13">
        <v>-1</v>
      </c>
      <c r="G13">
        <v>0</v>
      </c>
    </row>
    <row r="14" spans="1:8" x14ac:dyDescent="0.3">
      <c r="A14" t="s">
        <v>18</v>
      </c>
      <c r="B14">
        <v>79</v>
      </c>
      <c r="C14">
        <v>10.59</v>
      </c>
      <c r="D14">
        <f>C14-C64</f>
        <v>10.59</v>
      </c>
      <c r="E14" s="4">
        <v>-0.22000000000000064</v>
      </c>
      <c r="F14">
        <v>0</v>
      </c>
      <c r="G14">
        <v>0</v>
      </c>
    </row>
    <row r="15" spans="1:8" x14ac:dyDescent="0.3">
      <c r="A15" t="s">
        <v>24</v>
      </c>
      <c r="B15">
        <v>119</v>
      </c>
      <c r="C15">
        <v>10.87</v>
      </c>
      <c r="D15">
        <f>C15-C62</f>
        <v>10.87</v>
      </c>
      <c r="E15" s="4">
        <v>5.9999999999998721E-2</v>
      </c>
      <c r="F15">
        <v>2</v>
      </c>
      <c r="G15">
        <v>0</v>
      </c>
    </row>
    <row r="16" spans="1:8" x14ac:dyDescent="0.3">
      <c r="A16" t="s">
        <v>28</v>
      </c>
      <c r="B16">
        <v>129</v>
      </c>
      <c r="C16">
        <v>10.7</v>
      </c>
      <c r="D16">
        <f>C16-C60</f>
        <v>10.7</v>
      </c>
      <c r="E16" s="4">
        <v>-0.11000000000000121</v>
      </c>
      <c r="F16">
        <v>0</v>
      </c>
      <c r="G16">
        <v>0</v>
      </c>
    </row>
    <row r="17" spans="1:8" x14ac:dyDescent="0.3">
      <c r="A17" t="s">
        <v>32</v>
      </c>
      <c r="B17">
        <v>140</v>
      </c>
      <c r="C17">
        <v>10.59</v>
      </c>
      <c r="D17" t="e">
        <f>C17-C1</f>
        <v>#VALUE!</v>
      </c>
      <c r="E17" s="4">
        <v>-0.22000000000000064</v>
      </c>
      <c r="F17">
        <v>0</v>
      </c>
      <c r="G17">
        <v>0</v>
      </c>
    </row>
    <row r="18" spans="1:8" x14ac:dyDescent="0.3">
      <c r="A18" t="s">
        <v>43</v>
      </c>
      <c r="B18">
        <v>159</v>
      </c>
      <c r="C18">
        <v>10.45</v>
      </c>
      <c r="D18">
        <f>C18-C50</f>
        <v>-0.25</v>
      </c>
      <c r="E18" s="4">
        <v>-0.36000000000000121</v>
      </c>
      <c r="F18">
        <v>1</v>
      </c>
      <c r="G18">
        <v>0</v>
      </c>
    </row>
    <row r="19" spans="1:8" x14ac:dyDescent="0.3">
      <c r="A19" t="s">
        <v>44</v>
      </c>
      <c r="B19">
        <v>160</v>
      </c>
      <c r="C19">
        <v>10.59</v>
      </c>
      <c r="D19">
        <f>C19-C50</f>
        <v>-0.10999999999999943</v>
      </c>
      <c r="E19" s="4">
        <v>-0.22000000000000064</v>
      </c>
      <c r="F19">
        <v>0</v>
      </c>
      <c r="G19">
        <v>0</v>
      </c>
    </row>
    <row r="20" spans="1:8" x14ac:dyDescent="0.3">
      <c r="A20" t="s">
        <v>46</v>
      </c>
      <c r="B20">
        <v>163</v>
      </c>
      <c r="C20">
        <v>10.46</v>
      </c>
      <c r="D20">
        <f>C20-C49</f>
        <v>-0.12999999999999901</v>
      </c>
      <c r="E20" s="4">
        <v>-0.34999999999999964</v>
      </c>
      <c r="F20">
        <v>-1</v>
      </c>
      <c r="G20">
        <v>0</v>
      </c>
    </row>
    <row r="21" spans="1:8" x14ac:dyDescent="0.3">
      <c r="A21" t="s">
        <v>49</v>
      </c>
      <c r="B21">
        <v>165</v>
      </c>
      <c r="C21">
        <v>10.34</v>
      </c>
      <c r="D21">
        <f>C21-C48</f>
        <v>-0.25</v>
      </c>
      <c r="E21" s="4">
        <v>-0.47000000000000064</v>
      </c>
      <c r="F21">
        <v>-2</v>
      </c>
      <c r="G21">
        <v>0</v>
      </c>
    </row>
    <row r="22" spans="1:8" x14ac:dyDescent="0.3">
      <c r="A22" t="s">
        <v>51</v>
      </c>
      <c r="B22">
        <v>167</v>
      </c>
      <c r="C22">
        <v>10.59</v>
      </c>
      <c r="D22">
        <f>C22-C47</f>
        <v>-0.13000000000000078</v>
      </c>
      <c r="E22" s="4">
        <v>-0.22000000000000064</v>
      </c>
      <c r="F22">
        <v>0</v>
      </c>
      <c r="G22">
        <v>0</v>
      </c>
    </row>
    <row r="23" spans="1:8" x14ac:dyDescent="0.3">
      <c r="A23" t="s">
        <v>52</v>
      </c>
      <c r="B23">
        <v>167</v>
      </c>
      <c r="C23">
        <v>10.59</v>
      </c>
      <c r="D23">
        <f>C23-C47</f>
        <v>-0.13000000000000078</v>
      </c>
      <c r="E23" s="4">
        <v>-0.22000000000000064</v>
      </c>
      <c r="F23">
        <v>0</v>
      </c>
      <c r="G23">
        <v>0</v>
      </c>
    </row>
    <row r="24" spans="1:8" x14ac:dyDescent="0.3">
      <c r="A24" t="s">
        <v>53</v>
      </c>
      <c r="B24">
        <v>169</v>
      </c>
      <c r="C24">
        <v>10.59</v>
      </c>
      <c r="D24">
        <f>C24-C47</f>
        <v>-0.13000000000000078</v>
      </c>
      <c r="E24" s="4">
        <v>-0.22000000000000064</v>
      </c>
      <c r="F24">
        <v>0</v>
      </c>
      <c r="G24">
        <v>0</v>
      </c>
    </row>
    <row r="25" spans="1:8" x14ac:dyDescent="0.3">
      <c r="A25" t="s">
        <v>55</v>
      </c>
      <c r="B25">
        <v>173</v>
      </c>
      <c r="C25">
        <v>10.44</v>
      </c>
      <c r="D25">
        <f>C25-C47</f>
        <v>-0.28000000000000114</v>
      </c>
      <c r="E25" s="4">
        <v>-0.37000000000000099</v>
      </c>
      <c r="F25">
        <v>1</v>
      </c>
      <c r="G25">
        <v>0</v>
      </c>
    </row>
    <row r="26" spans="1:8" x14ac:dyDescent="0.3">
      <c r="A26" t="s">
        <v>56</v>
      </c>
      <c r="B26">
        <v>173</v>
      </c>
      <c r="C26">
        <v>10.74</v>
      </c>
      <c r="D26">
        <f>C26-C47</f>
        <v>1.9999999999999574E-2</v>
      </c>
      <c r="E26" s="4">
        <v>-7.0000000000000284E-2</v>
      </c>
      <c r="F26">
        <v>1</v>
      </c>
      <c r="G26">
        <v>0</v>
      </c>
    </row>
    <row r="27" spans="1:8" x14ac:dyDescent="0.3">
      <c r="A27" t="s">
        <v>59</v>
      </c>
      <c r="B27">
        <v>192</v>
      </c>
      <c r="C27">
        <v>10.7</v>
      </c>
      <c r="D27">
        <f>C27-C45</f>
        <v>1.9999999999999574E-2</v>
      </c>
      <c r="E27" s="4">
        <v>-0.11000000000000121</v>
      </c>
      <c r="F27">
        <v>0</v>
      </c>
      <c r="G27">
        <v>0</v>
      </c>
    </row>
    <row r="28" spans="1:8" x14ac:dyDescent="0.3">
      <c r="A28" t="s">
        <v>70</v>
      </c>
      <c r="B28">
        <v>240</v>
      </c>
      <c r="C28">
        <v>10.45</v>
      </c>
      <c r="D28">
        <f>C28-C35</f>
        <v>-0.12000000000000099</v>
      </c>
      <c r="E28" s="4">
        <v>-0.36000000000000121</v>
      </c>
      <c r="F28">
        <v>-1</v>
      </c>
      <c r="G28">
        <v>0</v>
      </c>
    </row>
    <row r="29" spans="1:8" x14ac:dyDescent="0.3">
      <c r="A29" t="s">
        <v>71</v>
      </c>
      <c r="B29">
        <v>240</v>
      </c>
      <c r="C29">
        <v>10.74</v>
      </c>
      <c r="D29">
        <f>C29-C35</f>
        <v>0.16999999999999993</v>
      </c>
      <c r="E29" s="4">
        <v>-7.0000000000000284E-2</v>
      </c>
      <c r="F29">
        <v>1</v>
      </c>
      <c r="G29">
        <v>0</v>
      </c>
    </row>
    <row r="30" spans="1:8" x14ac:dyDescent="0.3">
      <c r="A30" t="s">
        <v>77</v>
      </c>
      <c r="B30">
        <v>265</v>
      </c>
      <c r="C30">
        <v>10.81</v>
      </c>
      <c r="D30">
        <f>C30-C31</f>
        <v>0</v>
      </c>
      <c r="E30" s="4">
        <v>0</v>
      </c>
      <c r="F30">
        <v>1</v>
      </c>
      <c r="G30">
        <v>0</v>
      </c>
    </row>
    <row r="31" spans="1:8" x14ac:dyDescent="0.3">
      <c r="A31" t="s">
        <v>80</v>
      </c>
      <c r="B31" t="s">
        <v>79</v>
      </c>
      <c r="C31">
        <v>10.81</v>
      </c>
      <c r="D31">
        <f>C31-C31</f>
        <v>0</v>
      </c>
      <c r="E31" s="4">
        <v>0</v>
      </c>
      <c r="F31">
        <v>0</v>
      </c>
      <c r="G31">
        <v>0</v>
      </c>
      <c r="H31" s="4">
        <f>AVERAGE(E12:E31)</f>
        <v>-0.21500000000000066</v>
      </c>
    </row>
    <row r="32" spans="1:8" x14ac:dyDescent="0.3">
      <c r="A32" t="s">
        <v>4</v>
      </c>
      <c r="B32">
        <v>48</v>
      </c>
      <c r="C32">
        <v>10.83</v>
      </c>
      <c r="D32">
        <f>C32-C53</f>
        <v>0.39000000000000057</v>
      </c>
      <c r="E32" s="4">
        <v>0</v>
      </c>
      <c r="F32">
        <v>0</v>
      </c>
      <c r="G32">
        <v>1</v>
      </c>
    </row>
    <row r="33" spans="1:7" x14ac:dyDescent="0.3">
      <c r="A33" t="s">
        <v>9</v>
      </c>
      <c r="B33">
        <v>74</v>
      </c>
      <c r="C33">
        <v>10.59</v>
      </c>
      <c r="D33">
        <f>C33-C88</f>
        <v>10.59</v>
      </c>
      <c r="E33" s="4">
        <v>-0.22000000000000064</v>
      </c>
      <c r="F33">
        <v>0</v>
      </c>
      <c r="G33">
        <v>1</v>
      </c>
    </row>
    <row r="34" spans="1:7" x14ac:dyDescent="0.3">
      <c r="A34" t="s">
        <v>11</v>
      </c>
      <c r="B34">
        <v>75</v>
      </c>
      <c r="C34">
        <v>10.59</v>
      </c>
      <c r="D34">
        <f>C34-C88</f>
        <v>10.59</v>
      </c>
      <c r="E34" s="4">
        <v>-0.22000000000000064</v>
      </c>
      <c r="F34">
        <v>0</v>
      </c>
      <c r="G34">
        <v>1</v>
      </c>
    </row>
    <row r="35" spans="1:7" x14ac:dyDescent="0.3">
      <c r="A35" t="s">
        <v>17</v>
      </c>
      <c r="B35">
        <v>78</v>
      </c>
      <c r="C35">
        <v>10.57</v>
      </c>
      <c r="D35">
        <f>C35-C86</f>
        <v>10.57</v>
      </c>
      <c r="E35" s="4">
        <v>-0.24000000000000021</v>
      </c>
      <c r="F35">
        <v>0</v>
      </c>
      <c r="G35">
        <v>1</v>
      </c>
    </row>
    <row r="36" spans="1:7" x14ac:dyDescent="0.3">
      <c r="A36" t="s">
        <v>23</v>
      </c>
      <c r="B36">
        <v>119</v>
      </c>
      <c r="C36">
        <v>10.73</v>
      </c>
      <c r="D36">
        <f>C36-C84</f>
        <v>10.73</v>
      </c>
      <c r="E36" s="4">
        <v>-8.0000000000000071E-2</v>
      </c>
      <c r="F36">
        <v>1</v>
      </c>
      <c r="G36">
        <v>1</v>
      </c>
    </row>
    <row r="37" spans="1:7" x14ac:dyDescent="0.3">
      <c r="A37" t="s">
        <v>25</v>
      </c>
      <c r="B37">
        <v>128</v>
      </c>
      <c r="C37">
        <v>10.59</v>
      </c>
      <c r="D37">
        <f>C37-C83</f>
        <v>10.59</v>
      </c>
      <c r="E37" s="4">
        <v>-0.22000000000000064</v>
      </c>
      <c r="F37">
        <v>0</v>
      </c>
      <c r="G37">
        <v>1</v>
      </c>
    </row>
    <row r="38" spans="1:7" x14ac:dyDescent="0.3">
      <c r="A38" t="s">
        <v>26</v>
      </c>
      <c r="B38">
        <v>129</v>
      </c>
      <c r="C38">
        <v>10.47</v>
      </c>
      <c r="D38">
        <f>C38-C83</f>
        <v>10.47</v>
      </c>
      <c r="E38" s="4">
        <v>-0.33999999999999986</v>
      </c>
      <c r="F38">
        <v>1</v>
      </c>
      <c r="G38">
        <v>1</v>
      </c>
    </row>
    <row r="39" spans="1:7" x14ac:dyDescent="0.3">
      <c r="A39" t="s">
        <v>33</v>
      </c>
      <c r="B39">
        <v>143</v>
      </c>
      <c r="C39">
        <v>10.73</v>
      </c>
      <c r="D39">
        <f>C39-C80</f>
        <v>10.73</v>
      </c>
      <c r="E39" s="4">
        <v>-8.0000000000000071E-2</v>
      </c>
      <c r="F39">
        <v>1</v>
      </c>
      <c r="G39">
        <v>1</v>
      </c>
    </row>
    <row r="40" spans="1:7" x14ac:dyDescent="0.3">
      <c r="A40" t="s">
        <v>37</v>
      </c>
      <c r="B40">
        <v>145</v>
      </c>
      <c r="C40">
        <v>10.47</v>
      </c>
      <c r="D40">
        <f>C40-C51</f>
        <v>-0.20999999999999908</v>
      </c>
      <c r="E40" s="4">
        <v>0.13000000000000078</v>
      </c>
      <c r="F40">
        <v>1</v>
      </c>
      <c r="G40">
        <v>1</v>
      </c>
    </row>
    <row r="41" spans="1:7" x14ac:dyDescent="0.3">
      <c r="A41" t="s">
        <v>38</v>
      </c>
      <c r="B41">
        <v>156</v>
      </c>
      <c r="C41">
        <v>10.71</v>
      </c>
      <c r="D41">
        <f>C41-C77</f>
        <v>10.71</v>
      </c>
      <c r="E41" s="4">
        <v>-9.9999999999999645E-2</v>
      </c>
      <c r="F41">
        <v>1</v>
      </c>
      <c r="G41">
        <v>1</v>
      </c>
    </row>
    <row r="42" spans="1:7" x14ac:dyDescent="0.3">
      <c r="A42" t="s">
        <v>39</v>
      </c>
      <c r="B42">
        <v>156</v>
      </c>
      <c r="C42">
        <v>10.83</v>
      </c>
      <c r="D42">
        <f>C42-C77</f>
        <v>10.83</v>
      </c>
      <c r="E42" s="4">
        <v>1.9999999999999574E-2</v>
      </c>
      <c r="F42">
        <v>2</v>
      </c>
      <c r="G42">
        <v>1</v>
      </c>
    </row>
    <row r="43" spans="1:7" x14ac:dyDescent="0.3">
      <c r="A43" t="s">
        <v>40</v>
      </c>
      <c r="B43">
        <v>158</v>
      </c>
      <c r="C43">
        <v>10.7</v>
      </c>
      <c r="D43">
        <f>C43-C77</f>
        <v>10.7</v>
      </c>
      <c r="E43" s="4">
        <v>-0.11000000000000121</v>
      </c>
      <c r="F43">
        <v>1</v>
      </c>
      <c r="G43">
        <v>1</v>
      </c>
    </row>
    <row r="44" spans="1:7" x14ac:dyDescent="0.3">
      <c r="A44" t="s">
        <v>41</v>
      </c>
      <c r="B44">
        <v>158</v>
      </c>
      <c r="C44">
        <v>10.82</v>
      </c>
      <c r="D44">
        <f>C44-C77</f>
        <v>10.82</v>
      </c>
      <c r="E44" s="4">
        <v>9.9999999999997868E-3</v>
      </c>
      <c r="F44">
        <v>2</v>
      </c>
      <c r="G44">
        <v>1</v>
      </c>
    </row>
    <row r="45" spans="1:7" x14ac:dyDescent="0.3">
      <c r="A45" t="s">
        <v>42</v>
      </c>
      <c r="B45">
        <v>158</v>
      </c>
      <c r="C45">
        <v>10.68</v>
      </c>
      <c r="D45">
        <f>C45-C77</f>
        <v>10.68</v>
      </c>
      <c r="E45" s="4">
        <v>-0.13000000000000078</v>
      </c>
      <c r="F45">
        <v>1</v>
      </c>
      <c r="G45">
        <v>1</v>
      </c>
    </row>
    <row r="46" spans="1:7" x14ac:dyDescent="0.3">
      <c r="A46" t="s">
        <v>47</v>
      </c>
      <c r="B46">
        <v>164</v>
      </c>
      <c r="C46">
        <v>10.59</v>
      </c>
      <c r="D46">
        <f>C46-C73</f>
        <v>10.59</v>
      </c>
      <c r="E46" s="4">
        <v>-0.22000000000000064</v>
      </c>
      <c r="F46">
        <v>0</v>
      </c>
      <c r="G46">
        <v>1</v>
      </c>
    </row>
    <row r="47" spans="1:7" x14ac:dyDescent="0.3">
      <c r="A47" t="s">
        <v>50</v>
      </c>
      <c r="B47">
        <v>166</v>
      </c>
      <c r="C47">
        <v>10.72</v>
      </c>
      <c r="D47">
        <f>C47-C72</f>
        <v>10.72</v>
      </c>
      <c r="E47" s="4">
        <v>-8.9999999999999858E-2</v>
      </c>
      <c r="F47">
        <v>1</v>
      </c>
      <c r="G47">
        <v>1</v>
      </c>
    </row>
    <row r="48" spans="1:7" x14ac:dyDescent="0.3">
      <c r="A48" t="s">
        <v>57</v>
      </c>
      <c r="B48">
        <v>186</v>
      </c>
      <c r="C48">
        <v>10.59</v>
      </c>
      <c r="D48">
        <f>C48-C67</f>
        <v>10.59</v>
      </c>
      <c r="E48" s="4">
        <v>-0.22000000000000064</v>
      </c>
      <c r="F48">
        <v>0</v>
      </c>
      <c r="G48">
        <v>1</v>
      </c>
    </row>
    <row r="49" spans="1:8" x14ac:dyDescent="0.3">
      <c r="A49" t="s">
        <v>58</v>
      </c>
      <c r="B49">
        <v>192</v>
      </c>
      <c r="C49">
        <v>10.59</v>
      </c>
      <c r="D49">
        <f>C49-C67</f>
        <v>10.59</v>
      </c>
      <c r="E49" s="4">
        <v>-0.22000000000000064</v>
      </c>
      <c r="F49">
        <v>1</v>
      </c>
      <c r="G49">
        <v>1</v>
      </c>
    </row>
    <row r="50" spans="1:8" x14ac:dyDescent="0.3">
      <c r="A50" t="s">
        <v>60</v>
      </c>
      <c r="B50">
        <v>193</v>
      </c>
      <c r="C50">
        <v>10.7</v>
      </c>
      <c r="D50">
        <f>C50-C66</f>
        <v>10.7</v>
      </c>
      <c r="E50" s="4">
        <v>-0.11000000000000121</v>
      </c>
      <c r="F50">
        <v>1</v>
      </c>
      <c r="G50">
        <v>1</v>
      </c>
    </row>
    <row r="51" spans="1:8" x14ac:dyDescent="0.3">
      <c r="A51" t="s">
        <v>62</v>
      </c>
      <c r="B51">
        <v>196</v>
      </c>
      <c r="C51">
        <v>10.68</v>
      </c>
      <c r="D51">
        <f>C51-C65</f>
        <v>10.68</v>
      </c>
      <c r="E51" s="4">
        <v>-0.13000000000000078</v>
      </c>
      <c r="F51">
        <v>1</v>
      </c>
      <c r="G51">
        <v>1</v>
      </c>
    </row>
    <row r="52" spans="1:8" x14ac:dyDescent="0.3">
      <c r="A52" t="s">
        <v>63</v>
      </c>
      <c r="B52">
        <v>198</v>
      </c>
      <c r="C52">
        <v>10.71</v>
      </c>
      <c r="D52">
        <f>C52-C65</f>
        <v>10.71</v>
      </c>
      <c r="E52" s="4">
        <v>-9.9999999999999645E-2</v>
      </c>
      <c r="F52">
        <v>1</v>
      </c>
      <c r="G52">
        <v>1</v>
      </c>
    </row>
    <row r="53" spans="1:8" x14ac:dyDescent="0.3">
      <c r="A53" t="s">
        <v>65</v>
      </c>
      <c r="B53">
        <v>224</v>
      </c>
      <c r="C53">
        <v>10.44</v>
      </c>
      <c r="D53">
        <f>C53-C64</f>
        <v>10.44</v>
      </c>
      <c r="E53" s="4">
        <v>-0.37000000000000099</v>
      </c>
      <c r="F53">
        <v>-1</v>
      </c>
      <c r="G53">
        <v>1</v>
      </c>
    </row>
    <row r="54" spans="1:8" x14ac:dyDescent="0.3">
      <c r="A54" t="s">
        <v>66</v>
      </c>
      <c r="B54">
        <v>224</v>
      </c>
      <c r="C54">
        <v>10.34</v>
      </c>
      <c r="D54">
        <f>C54-C38</f>
        <v>-0.13000000000000078</v>
      </c>
      <c r="E54" s="4">
        <v>0</v>
      </c>
      <c r="F54">
        <v>0</v>
      </c>
      <c r="G54">
        <v>1</v>
      </c>
    </row>
    <row r="55" spans="1:8" x14ac:dyDescent="0.3">
      <c r="A55" t="s">
        <v>67</v>
      </c>
      <c r="B55">
        <v>225</v>
      </c>
      <c r="C55">
        <v>10.73</v>
      </c>
      <c r="D55">
        <f>C55-C38</f>
        <v>0.25999999999999979</v>
      </c>
      <c r="E55" s="4">
        <v>0.39000000000000057</v>
      </c>
      <c r="F55">
        <v>1</v>
      </c>
      <c r="G55">
        <v>1</v>
      </c>
    </row>
    <row r="56" spans="1:8" x14ac:dyDescent="0.3">
      <c r="A56" t="s">
        <v>68</v>
      </c>
      <c r="B56">
        <v>225</v>
      </c>
      <c r="C56">
        <v>10.48</v>
      </c>
      <c r="D56">
        <f>C56-C64</f>
        <v>10.48</v>
      </c>
      <c r="E56" s="4">
        <v>-0.33000000000000007</v>
      </c>
      <c r="F56">
        <v>1</v>
      </c>
      <c r="G56">
        <v>1</v>
      </c>
    </row>
    <row r="57" spans="1:8" x14ac:dyDescent="0.3">
      <c r="A57" t="s">
        <v>72</v>
      </c>
      <c r="B57">
        <v>244</v>
      </c>
      <c r="C57">
        <v>10.59</v>
      </c>
      <c r="D57">
        <f>C57-C61</f>
        <v>10.59</v>
      </c>
      <c r="E57" s="4">
        <v>-0.22000000000000064</v>
      </c>
      <c r="F57">
        <v>0</v>
      </c>
      <c r="G57">
        <v>1</v>
      </c>
    </row>
    <row r="58" spans="1:8" x14ac:dyDescent="0.3">
      <c r="A58" t="s">
        <v>73</v>
      </c>
      <c r="B58">
        <v>246</v>
      </c>
      <c r="C58">
        <v>10.71</v>
      </c>
      <c r="D58">
        <f>C58-C61</f>
        <v>10.71</v>
      </c>
      <c r="E58" s="4">
        <v>-9.9999999999999645E-2</v>
      </c>
      <c r="F58">
        <v>1</v>
      </c>
      <c r="G58">
        <v>1</v>
      </c>
    </row>
    <row r="59" spans="1:8" x14ac:dyDescent="0.3">
      <c r="A59" t="s">
        <v>76</v>
      </c>
      <c r="B59">
        <v>255</v>
      </c>
      <c r="C59">
        <v>10.83</v>
      </c>
      <c r="D59">
        <f>C59-C25</f>
        <v>0.39000000000000057</v>
      </c>
      <c r="E59" s="4">
        <v>0</v>
      </c>
      <c r="F59">
        <v>0</v>
      </c>
      <c r="G59">
        <v>1</v>
      </c>
      <c r="H59" s="4">
        <f>AVERAGE(E32:E59)</f>
        <v>-0.11785714285714313</v>
      </c>
    </row>
    <row r="60" spans="1:8" x14ac:dyDescent="0.3">
      <c r="E60" s="4"/>
    </row>
  </sheetData>
  <sortState ref="A1:G59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test2_binding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Hsiang-Yu Yuan</cp:lastModifiedBy>
  <dcterms:created xsi:type="dcterms:W3CDTF">2014-08-27T17:59:06Z</dcterms:created>
  <dcterms:modified xsi:type="dcterms:W3CDTF">2014-08-27T21:13:06Z</dcterms:modified>
</cp:coreProperties>
</file>