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5375" windowHeight="10605"/>
  </bookViews>
  <sheets>
    <sheet name="Sheet1" sheetId="1" r:id="rId1"/>
    <sheet name="TOTAL" sheetId="2" r:id="rId2"/>
    <sheet name="Low Risk" sheetId="3" r:id="rId3"/>
    <sheet name="Medium Risk" sheetId="4" r:id="rId4"/>
    <sheet name="High Risk" sheetId="5" r:id="rId5"/>
    <sheet name="High Risk - DC" sheetId="6" r:id="rId6"/>
  </sheets>
  <externalReferences>
    <externalReference r:id="rId7"/>
  </externalReferences>
  <definedNames>
    <definedName name="_xlnm._FilterDatabase" localSheetId="2" hidden="1">'Low Risk'!$A$134:$D$258</definedName>
    <definedName name="_xlnm._FilterDatabase" localSheetId="0" hidden="1">Sheet1!$A$1:$O$1096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" i="3" l="1"/>
  <c r="B221" i="3" s="1"/>
  <c r="A241" i="3"/>
  <c r="B241" i="3" s="1"/>
  <c r="A150" i="3"/>
  <c r="B150" i="3" s="1"/>
  <c r="A211" i="3"/>
  <c r="B211" i="3" s="1"/>
  <c r="A212" i="3"/>
  <c r="B212" i="3" s="1"/>
  <c r="A213" i="3"/>
  <c r="B213" i="3" s="1"/>
  <c r="A214" i="3"/>
  <c r="B214" i="3" s="1"/>
  <c r="A256" i="3"/>
  <c r="A139" i="3"/>
  <c r="B139" i="3" s="1"/>
  <c r="A157" i="3"/>
  <c r="B157" i="3" s="1"/>
  <c r="A247" i="3"/>
  <c r="B247" i="3" s="1"/>
  <c r="A164" i="3"/>
  <c r="B164" i="3" s="1"/>
  <c r="A246" i="3"/>
  <c r="B246" i="3" s="1"/>
  <c r="A229" i="3"/>
  <c r="A239" i="3"/>
  <c r="A145" i="3"/>
  <c r="B145" i="3" s="1"/>
  <c r="A148" i="3"/>
  <c r="B148" i="3" s="1"/>
  <c r="A180" i="3"/>
  <c r="B180" i="3" s="1"/>
  <c r="A210" i="3"/>
  <c r="B210" i="3" s="1"/>
  <c r="A156" i="3"/>
  <c r="B156" i="3" s="1"/>
  <c r="A240" i="3"/>
  <c r="B240" i="3" s="1"/>
  <c r="A255" i="3"/>
  <c r="B255" i="3" s="1"/>
  <c r="A149" i="3"/>
  <c r="B149" i="3" s="1"/>
  <c r="A155" i="3"/>
  <c r="A238" i="3"/>
  <c r="B238" i="3" s="1"/>
  <c r="A205" i="3"/>
  <c r="A163" i="3"/>
  <c r="B163" i="3" s="1"/>
  <c r="A206" i="3"/>
  <c r="B206" i="3" s="1"/>
  <c r="A153" i="3"/>
  <c r="B153" i="3" s="1"/>
  <c r="A168" i="3"/>
  <c r="B168" i="3" s="1"/>
  <c r="A207" i="3"/>
  <c r="B207" i="3" s="1"/>
  <c r="A179" i="3"/>
  <c r="A208" i="3"/>
  <c r="B208" i="3" s="1"/>
  <c r="A233" i="3"/>
  <c r="A142" i="3"/>
  <c r="B142" i="3" s="1"/>
  <c r="A254" i="3"/>
  <c r="B254" i="3" s="1"/>
  <c r="A228" i="3"/>
  <c r="B228" i="3" s="1"/>
  <c r="A136" i="3"/>
  <c r="B136" i="3" s="1"/>
  <c r="A220" i="3"/>
  <c r="B220" i="3" s="1"/>
  <c r="A209" i="3"/>
  <c r="B209" i="3" s="1"/>
  <c r="A250" i="3"/>
  <c r="B250" i="3" s="1"/>
  <c r="A234" i="3"/>
  <c r="B234" i="3" s="1"/>
  <c r="A219" i="3"/>
  <c r="B219" i="3" s="1"/>
  <c r="A177" i="3"/>
  <c r="B177" i="3" s="1"/>
  <c r="A169" i="3"/>
  <c r="B169" i="3" s="1"/>
  <c r="A257" i="3"/>
  <c r="B257" i="3" s="1"/>
  <c r="A178" i="3"/>
  <c r="B178" i="3" s="1"/>
  <c r="A152" i="3"/>
  <c r="A226" i="3"/>
  <c r="B226" i="3" s="1"/>
  <c r="A138" i="3"/>
  <c r="B138" i="3" s="1"/>
  <c r="A151" i="3"/>
  <c r="B151" i="3" s="1"/>
  <c r="A154" i="3"/>
  <c r="B154" i="3" s="1"/>
  <c r="A160" i="3"/>
  <c r="B160" i="3" s="1"/>
  <c r="A245" i="3"/>
  <c r="B245" i="3" s="1"/>
  <c r="A203" i="3"/>
  <c r="A161" i="3"/>
  <c r="A162" i="3"/>
  <c r="A143" i="3"/>
  <c r="B143" i="3" s="1"/>
  <c r="A204" i="3"/>
  <c r="B204" i="3" s="1"/>
  <c r="A173" i="3"/>
  <c r="B173" i="3" s="1"/>
  <c r="A202" i="3"/>
  <c r="B202" i="3" s="1"/>
  <c r="A176" i="3"/>
  <c r="B176" i="3" s="1"/>
  <c r="A231" i="3"/>
  <c r="B231" i="3" s="1"/>
  <c r="A167" i="3"/>
  <c r="B167" i="3" s="1"/>
  <c r="A237" i="3"/>
  <c r="A218" i="3"/>
  <c r="B218" i="3" s="1"/>
  <c r="A244" i="3"/>
  <c r="B244" i="3" s="1"/>
  <c r="A144" i="3"/>
  <c r="B144" i="3" s="1"/>
  <c r="A172" i="3"/>
  <c r="B172" i="3" s="1"/>
  <c r="A194" i="3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53" i="3"/>
  <c r="B253" i="3" s="1"/>
  <c r="A222" i="3"/>
  <c r="B222" i="3" s="1"/>
  <c r="A215" i="3"/>
  <c r="A242" i="3"/>
  <c r="B242" i="3" s="1"/>
  <c r="A235" i="3"/>
  <c r="B235" i="3" s="1"/>
  <c r="A170" i="3"/>
  <c r="B170" i="3" s="1"/>
  <c r="A147" i="3"/>
  <c r="B147" i="3" s="1"/>
  <c r="A227" i="3"/>
  <c r="B227" i="3" s="1"/>
  <c r="A248" i="3"/>
  <c r="B248" i="3" s="1"/>
  <c r="A183" i="3"/>
  <c r="B183" i="3" s="1"/>
  <c r="A216" i="3"/>
  <c r="A184" i="3"/>
  <c r="B184" i="3" s="1"/>
  <c r="A185" i="3"/>
  <c r="B185" i="3" s="1"/>
  <c r="A243" i="3"/>
  <c r="B243" i="3" s="1"/>
  <c r="A186" i="3"/>
  <c r="B186" i="3" s="1"/>
  <c r="A135" i="3"/>
  <c r="B135" i="3" s="1"/>
  <c r="A171" i="3"/>
  <c r="B171" i="3" s="1"/>
  <c r="A175" i="3"/>
  <c r="A223" i="3"/>
  <c r="B223" i="3" s="1"/>
  <c r="A187" i="3"/>
  <c r="B187" i="3" s="1"/>
  <c r="A166" i="3"/>
  <c r="B166" i="3" s="1"/>
  <c r="A217" i="3"/>
  <c r="B217" i="3" s="1"/>
  <c r="A158" i="3"/>
  <c r="B158" i="3" s="1"/>
  <c r="A188" i="3"/>
  <c r="B188" i="3" s="1"/>
  <c r="A224" i="3"/>
  <c r="B224" i="3" s="1"/>
  <c r="A140" i="3"/>
  <c r="B140" i="3" s="1"/>
  <c r="A225" i="3"/>
  <c r="B225" i="3" s="1"/>
  <c r="A251" i="3"/>
  <c r="B251" i="3" s="1"/>
  <c r="A189" i="3"/>
  <c r="B189" i="3" s="1"/>
  <c r="A190" i="3"/>
  <c r="B190" i="3" s="1"/>
  <c r="A137" i="3"/>
  <c r="B137" i="3" s="1"/>
  <c r="A159" i="3"/>
  <c r="B159" i="3" s="1"/>
  <c r="A141" i="3"/>
  <c r="A191" i="3"/>
  <c r="B191" i="3" s="1"/>
  <c r="A232" i="3"/>
  <c r="A192" i="3"/>
  <c r="B192" i="3" s="1"/>
  <c r="A236" i="3"/>
  <c r="B236" i="3" s="1"/>
  <c r="A230" i="3"/>
  <c r="B230" i="3" s="1"/>
  <c r="A258" i="3"/>
  <c r="B258" i="3" s="1"/>
  <c r="A252" i="3"/>
  <c r="B252" i="3" s="1"/>
  <c r="A193" i="3"/>
  <c r="B193" i="3" s="1"/>
  <c r="A181" i="3"/>
  <c r="B181" i="3" s="1"/>
  <c r="A174" i="3"/>
  <c r="B174" i="3" s="1"/>
  <c r="A182" i="3"/>
  <c r="B182" i="3" s="1"/>
  <c r="A146" i="3"/>
  <c r="A249" i="3"/>
  <c r="B249" i="3" s="1"/>
  <c r="A165" i="3"/>
  <c r="B165" i="3" s="1"/>
  <c r="P3" i="6"/>
  <c r="Q3" i="5"/>
  <c r="Q4" i="4"/>
  <c r="Q4" i="3"/>
  <c r="E1091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4" i="1"/>
  <c r="E445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8" i="1"/>
  <c r="E469" i="1"/>
  <c r="E470" i="1"/>
  <c r="E471" i="1"/>
  <c r="E472" i="1"/>
  <c r="E473" i="1"/>
  <c r="E474" i="1"/>
  <c r="E475" i="1"/>
  <c r="E476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4" i="1"/>
  <c r="E525" i="1"/>
  <c r="E526" i="1"/>
  <c r="E528" i="1"/>
  <c r="E529" i="1"/>
  <c r="E530" i="1"/>
  <c r="E531" i="1"/>
  <c r="E533" i="1"/>
  <c r="E534" i="1"/>
  <c r="E535" i="1"/>
  <c r="E536" i="1"/>
  <c r="E537" i="1"/>
  <c r="E538" i="1"/>
  <c r="E539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3" i="1"/>
  <c r="E775" i="1"/>
  <c r="E776" i="1"/>
  <c r="E777" i="1"/>
  <c r="E778" i="1"/>
  <c r="E779" i="1"/>
  <c r="E780" i="1"/>
  <c r="E781" i="1"/>
  <c r="E782" i="1"/>
  <c r="E783" i="1"/>
  <c r="E785" i="1"/>
  <c r="E786" i="1"/>
  <c r="E787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2" i="1"/>
  <c r="E1093" i="1"/>
  <c r="E1094" i="1"/>
  <c r="E1095" i="1"/>
  <c r="E1096" i="1"/>
  <c r="E2" i="1"/>
  <c r="D173" i="3"/>
  <c r="D170" i="3"/>
  <c r="D147" i="3"/>
  <c r="D219" i="3"/>
  <c r="D135" i="3"/>
  <c r="D164" i="3"/>
  <c r="D201" i="3"/>
  <c r="D143" i="3"/>
  <c r="D230" i="3"/>
  <c r="D199" i="3"/>
  <c r="D226" i="3"/>
  <c r="D222" i="3"/>
  <c r="D257" i="3"/>
  <c r="D243" i="3"/>
  <c r="D206" i="3"/>
  <c r="D158" i="3"/>
  <c r="D254" i="3"/>
  <c r="D218" i="3"/>
  <c r="D250" i="3"/>
  <c r="D214" i="3"/>
  <c r="D234" i="3"/>
  <c r="D184" i="3"/>
  <c r="D210" i="3"/>
  <c r="D202" i="3"/>
  <c r="D187" i="3"/>
  <c r="D251" i="3"/>
  <c r="D151" i="3"/>
  <c r="D204" i="3"/>
  <c r="D258" i="3"/>
  <c r="D211" i="3"/>
  <c r="D245" i="3"/>
  <c r="D249" i="3"/>
  <c r="D178" i="3"/>
  <c r="D253" i="3"/>
  <c r="D189" i="3"/>
  <c r="D197" i="3"/>
  <c r="D231" i="3"/>
  <c r="D248" i="3"/>
  <c r="D140" i="3"/>
  <c r="D213" i="3"/>
  <c r="D137" i="3"/>
  <c r="D192" i="3"/>
  <c r="D220" i="3"/>
  <c r="D150" i="3"/>
  <c r="D169" i="3"/>
  <c r="D181" i="3"/>
  <c r="D242" i="3"/>
  <c r="D167" i="3"/>
  <c r="D153" i="3"/>
  <c r="D247" i="3"/>
  <c r="D160" i="3"/>
  <c r="D163" i="3"/>
  <c r="D144" i="3"/>
  <c r="D172" i="3"/>
  <c r="D217" i="3"/>
  <c r="D188" i="3"/>
  <c r="D156" i="3"/>
  <c r="D246" i="3"/>
  <c r="D235" i="3"/>
  <c r="D190" i="3"/>
  <c r="D159" i="3"/>
  <c r="D212" i="3"/>
  <c r="D196" i="3"/>
  <c r="D240" i="3"/>
  <c r="D228" i="3"/>
  <c r="D244" i="3"/>
  <c r="D154" i="3"/>
  <c r="D227" i="3"/>
  <c r="D177" i="3"/>
  <c r="D142" i="3"/>
  <c r="D200" i="3"/>
  <c r="D255" i="3"/>
  <c r="D136" i="3"/>
  <c r="D186" i="3"/>
  <c r="D238" i="3"/>
  <c r="D193" i="3"/>
  <c r="D149" i="3"/>
  <c r="D208" i="3"/>
  <c r="D185" i="3"/>
  <c r="D252" i="3"/>
  <c r="D229" i="3"/>
  <c r="D175" i="3"/>
  <c r="D239" i="3"/>
  <c r="D203" i="3"/>
  <c r="D256" i="3"/>
  <c r="D155" i="3"/>
  <c r="D179" i="3"/>
  <c r="D152" i="3"/>
  <c r="D161" i="3"/>
  <c r="D215" i="3"/>
  <c r="D216" i="3"/>
  <c r="D232" i="3"/>
  <c r="D162" i="3"/>
  <c r="D237" i="3"/>
  <c r="D205" i="3"/>
  <c r="D233" i="3"/>
  <c r="D146" i="3"/>
  <c r="D176" i="3"/>
  <c r="D194" i="3"/>
  <c r="D141" i="3"/>
  <c r="D165" i="3"/>
  <c r="B155" i="3" l="1"/>
  <c r="B256" i="3"/>
  <c r="B239" i="3"/>
  <c r="B152" i="3"/>
  <c r="B162" i="3"/>
  <c r="B194" i="3"/>
  <c r="B179" i="3"/>
  <c r="B229" i="3"/>
  <c r="B161" i="3"/>
  <c r="B232" i="3"/>
  <c r="B216" i="3"/>
  <c r="B215" i="3"/>
  <c r="B203" i="3"/>
  <c r="B237" i="3"/>
  <c r="B175" i="3"/>
  <c r="B141" i="3"/>
  <c r="B146" i="3"/>
  <c r="B233" i="3"/>
  <c r="B205" i="3"/>
  <c r="F7" i="2"/>
  <c r="F4" i="2"/>
  <c r="F5" i="2"/>
  <c r="F6" i="2"/>
  <c r="F3" i="2"/>
  <c r="D5" i="2"/>
  <c r="D138" i="3"/>
  <c r="D225" i="3"/>
  <c r="D182" i="3"/>
  <c r="D183" i="3"/>
  <c r="D198" i="3"/>
  <c r="D171" i="3"/>
  <c r="D224" i="3"/>
  <c r="D157" i="3"/>
  <c r="D148" i="3"/>
  <c r="D207" i="3"/>
  <c r="D241" i="3"/>
  <c r="D209" i="3"/>
  <c r="D145" i="3"/>
  <c r="D166" i="3"/>
  <c r="D221" i="3"/>
  <c r="D195" i="3"/>
  <c r="D236" i="3"/>
  <c r="D168" i="3"/>
  <c r="D223" i="3"/>
  <c r="D191" i="3"/>
  <c r="D174" i="3"/>
  <c r="D139" i="3"/>
  <c r="D180" i="3"/>
</calcChain>
</file>

<file path=xl/sharedStrings.xml><?xml version="1.0" encoding="utf-8"?>
<sst xmlns="http://schemas.openxmlformats.org/spreadsheetml/2006/main" count="4476" uniqueCount="599">
  <si>
    <t>Cím</t>
  </si>
  <si>
    <t>Kockázati érték</t>
  </si>
  <si>
    <t>Javaslatok</t>
  </si>
  <si>
    <t>Nyitott</t>
  </si>
  <si>
    <t>Lejárt</t>
  </si>
  <si>
    <t>Fertőzöttség</t>
  </si>
  <si>
    <t>Riportok</t>
  </si>
  <si>
    <t>DC Polgar</t>
  </si>
  <si>
    <t>Hajdú street 40</t>
  </si>
  <si>
    <t>Általános</t>
  </si>
  <si>
    <t>Pólus</t>
  </si>
  <si>
    <t>Szentmihályi utca 131.</t>
  </si>
  <si>
    <t>Budafoki út</t>
  </si>
  <si>
    <t>Hengermalom utca 19-21.</t>
  </si>
  <si>
    <t>Megapark</t>
  </si>
  <si>
    <t>Mártirok útja 281.</t>
  </si>
  <si>
    <t>Érd</t>
  </si>
  <si>
    <t>Budafoki út 2-4.</t>
  </si>
  <si>
    <t>Köki</t>
  </si>
  <si>
    <t>Vak Bottyán u. 75 B</t>
  </si>
  <si>
    <t>07.11.2023</t>
  </si>
  <si>
    <t>DC - Gyal - Fresh Food</t>
  </si>
  <si>
    <t>(unknown)</t>
  </si>
  <si>
    <t>06.11.2023</t>
  </si>
  <si>
    <t>Debrecen Airport</t>
  </si>
  <si>
    <t>Mikepércsi út. 73a</t>
  </si>
  <si>
    <t>Eseti</t>
  </si>
  <si>
    <t>Balassagyarmat</t>
  </si>
  <si>
    <t>Mikszáth Kálmán u. 56.</t>
  </si>
  <si>
    <t>Monor</t>
  </si>
  <si>
    <t>4-es főút (HRSZ 0359/75)</t>
  </si>
  <si>
    <t>Svedex</t>
  </si>
  <si>
    <t>Koppány utca 2-4.</t>
  </si>
  <si>
    <t>03.11.2023</t>
  </si>
  <si>
    <t>DC - Herceghalom - Ambient</t>
  </si>
  <si>
    <t>Csepel</t>
  </si>
  <si>
    <t>II. Rákóczi Ferenc út 191.</t>
  </si>
  <si>
    <t>02.11.2023</t>
  </si>
  <si>
    <t>Kiskunhalas</t>
  </si>
  <si>
    <t>Fejérföld utca 24.</t>
  </si>
  <si>
    <t>Aréna Plaza</t>
  </si>
  <si>
    <t>Kerepesi út 9.</t>
  </si>
  <si>
    <t>31.10.2023</t>
  </si>
  <si>
    <t>Debrecen</t>
  </si>
  <si>
    <t>Kishegyesi út 1-11.</t>
  </si>
  <si>
    <t>Kiskunfélegyháza</t>
  </si>
  <si>
    <t>IX. körzet 8/B.</t>
  </si>
  <si>
    <t>Miskolc 3 (Avas)</t>
  </si>
  <si>
    <t>Mesztelep u. 1/a</t>
  </si>
  <si>
    <t>1K 2205 Movar Szent Istvan</t>
  </si>
  <si>
    <t>Szent I. út 96.</t>
  </si>
  <si>
    <t>Budapest II Galoca</t>
  </si>
  <si>
    <t>Galoca u. 22.</t>
  </si>
  <si>
    <t>Budapest Csillaghegyi</t>
  </si>
  <si>
    <t>Matyas Kiraly u. 1.</t>
  </si>
  <si>
    <t>Movar Szent Istvan 44</t>
  </si>
  <si>
    <t>Szent I. út 44.</t>
  </si>
  <si>
    <t>1K 2201 Movar Magyar</t>
  </si>
  <si>
    <t>Magyar út 32-34</t>
  </si>
  <si>
    <t>Mosonmagyaróvár</t>
  </si>
  <si>
    <t>Királyhidai utca 42.</t>
  </si>
  <si>
    <t>Gyula</t>
  </si>
  <si>
    <t>Csabai ut 3.</t>
  </si>
  <si>
    <t>1K 2216 Level</t>
  </si>
  <si>
    <t>Szövetkezet út 84</t>
  </si>
  <si>
    <t>Komló</t>
  </si>
  <si>
    <t>Kossuth Lajos utca 54-56.</t>
  </si>
  <si>
    <t>Sarkad</t>
  </si>
  <si>
    <t>Szalontai út 3-7.</t>
  </si>
  <si>
    <t>Csorna</t>
  </si>
  <si>
    <t>Bartók Béla u. 3/c</t>
  </si>
  <si>
    <t>Mezobereny</t>
  </si>
  <si>
    <t>Békési út 18.</t>
  </si>
  <si>
    <t>Bonyhád</t>
  </si>
  <si>
    <t>Vőlgység utca 8.</t>
  </si>
  <si>
    <t>30.10.2023</t>
  </si>
  <si>
    <t>Szerencs</t>
  </si>
  <si>
    <t>Gyár u. 40.</t>
  </si>
  <si>
    <t>Tiszafured</t>
  </si>
  <si>
    <t>Madách Imre u. 2.</t>
  </si>
  <si>
    <t>Sátoraljaújhely</t>
  </si>
  <si>
    <t>Kazinczy Ferenc utca 105.</t>
  </si>
  <si>
    <t>Budapest Beke</t>
  </si>
  <si>
    <t>Béke u. 13-19.</t>
  </si>
  <si>
    <t>Budapest XIII Reitter Ferenc</t>
  </si>
  <si>
    <t>Reitter Ferenc ut 132</t>
  </si>
  <si>
    <t>Budapest Rakosi</t>
  </si>
  <si>
    <t>Rakosi ut 142-146</t>
  </si>
  <si>
    <t>Sopron</t>
  </si>
  <si>
    <t>Ipar körút 30.</t>
  </si>
  <si>
    <t>Balatonfüred</t>
  </si>
  <si>
    <t>Széchenyi u. 55.</t>
  </si>
  <si>
    <t>Bekescsaba Lencses</t>
  </si>
  <si>
    <t>Corvin utca 41.</t>
  </si>
  <si>
    <t>Kalocsa</t>
  </si>
  <si>
    <t>Bátyai út 8-10.</t>
  </si>
  <si>
    <t>1K 3018 Sopron IV Laszlo</t>
  </si>
  <si>
    <t>IV László K. út 39.</t>
  </si>
  <si>
    <t>Eger Agria Park</t>
  </si>
  <si>
    <t>Torvenyhaz u. 4</t>
  </si>
  <si>
    <t>Pécs 5k</t>
  </si>
  <si>
    <t>Kincses u. 1.</t>
  </si>
  <si>
    <t>1K 3050 Sopron Jozsef Attila</t>
  </si>
  <si>
    <t>József Attila út 1.</t>
  </si>
  <si>
    <t>Gyöngyös</t>
  </si>
  <si>
    <t>Vásár utca 2.</t>
  </si>
  <si>
    <t>Ajka</t>
  </si>
  <si>
    <t>Fő út 66.</t>
  </si>
  <si>
    <t>Pecs Volan</t>
  </si>
  <si>
    <t>Maléter Pál út 1.</t>
  </si>
  <si>
    <t>Pécs 7k</t>
  </si>
  <si>
    <t>Budai Vám utca 1.</t>
  </si>
  <si>
    <t>1K 3006 Sopron Lackner</t>
  </si>
  <si>
    <t>Lackner K. út 11</t>
  </si>
  <si>
    <t>Mátészalka</t>
  </si>
  <si>
    <t>Alkotmány utca 1/A.</t>
  </si>
  <si>
    <t>Pécs 11k</t>
  </si>
  <si>
    <t>Makay István út 5.</t>
  </si>
  <si>
    <t>Békéscsaba</t>
  </si>
  <si>
    <t>Szarvasi utca 68.</t>
  </si>
  <si>
    <t>1K 3043 Sopron Vegfordulat</t>
  </si>
  <si>
    <t>Végfordulat út 9</t>
  </si>
  <si>
    <t>Sárbogárd</t>
  </si>
  <si>
    <t>Ady E. ut 19.</t>
  </si>
  <si>
    <t>Isaszeg</t>
  </si>
  <si>
    <t>Aulich u. 23.</t>
  </si>
  <si>
    <t>Mohács</t>
  </si>
  <si>
    <t>Pecsi ut 61.</t>
  </si>
  <si>
    <t>1K 3003 Sopron Kiraly Jeno</t>
  </si>
  <si>
    <t>Király J. út 3.</t>
  </si>
  <si>
    <t>Budaörs</t>
  </si>
  <si>
    <t>Kinizsi utca 1-3.</t>
  </si>
  <si>
    <t>1K 3011 Sopron Hatsokapu</t>
  </si>
  <si>
    <t>Hátsókapu út 8.</t>
  </si>
  <si>
    <t>27.10.2023</t>
  </si>
  <si>
    <t>Gyor Mecs Laszlo</t>
  </si>
  <si>
    <t>Mécs Lajos út 4</t>
  </si>
  <si>
    <t>Berettyóújfalu</t>
  </si>
  <si>
    <t>Honved u. 13.</t>
  </si>
  <si>
    <t>Gödöllő</t>
  </si>
  <si>
    <t>Thegze Lajos utca 2.</t>
  </si>
  <si>
    <t>Szeged Makkoshazi</t>
  </si>
  <si>
    <t>Makkosházi krt. 4.</t>
  </si>
  <si>
    <t>Hajdúszoboszló</t>
  </si>
  <si>
    <t>Kabai útfél (HRSZ 0228/2)</t>
  </si>
  <si>
    <t>Dombóvár</t>
  </si>
  <si>
    <t>Koztarsasag u. 7.</t>
  </si>
  <si>
    <t>Tapolca</t>
  </si>
  <si>
    <t>Veszprémi út 5.</t>
  </si>
  <si>
    <t>Kaposvár</t>
  </si>
  <si>
    <t>Berzsenyi utca 13.</t>
  </si>
  <si>
    <t>Siklós</t>
  </si>
  <si>
    <t>Harkányi út 55.</t>
  </si>
  <si>
    <t>Körmend</t>
  </si>
  <si>
    <t>Sport út 5</t>
  </si>
  <si>
    <t>26.10.2023</t>
  </si>
  <si>
    <t>Budapest IX Kalvin</t>
  </si>
  <si>
    <t>Kalvin ter 7.</t>
  </si>
  <si>
    <t>Celldomolk</t>
  </si>
  <si>
    <t>Sagi ut 41.</t>
  </si>
  <si>
    <t>Budapest Rakoczi Astoria</t>
  </si>
  <si>
    <t>Rákóczi út 1-3.</t>
  </si>
  <si>
    <t>Gyomro</t>
  </si>
  <si>
    <t>Mendei u. 2.</t>
  </si>
  <si>
    <t>Sulysap</t>
  </si>
  <si>
    <t>Szent Istvan ter 6.</t>
  </si>
  <si>
    <t>1K 1225 Gyor Koztelek</t>
  </si>
  <si>
    <t>Köztelek út 87.</t>
  </si>
  <si>
    <t>Gyor Hedervari</t>
  </si>
  <si>
    <t>Hédervári út 20</t>
  </si>
  <si>
    <t>Balatonboglár</t>
  </si>
  <si>
    <t>Klapka u. 30.</t>
  </si>
  <si>
    <t>Tatabánya</t>
  </si>
  <si>
    <t>Bláthy Ottó utca 1.</t>
  </si>
  <si>
    <t>Balatonfoldvar Budapesti</t>
  </si>
  <si>
    <t>Budapesti út 1.</t>
  </si>
  <si>
    <t>Veszprém</t>
  </si>
  <si>
    <t>Külső-Kádártai utca 3.</t>
  </si>
  <si>
    <t>Debrecen Jozsa</t>
  </si>
  <si>
    <t>Szentgyörgyfalvi út 9.</t>
  </si>
  <si>
    <t>Siofok Dozsa Gyorgy</t>
  </si>
  <si>
    <t>Dózsa György út 18-20.</t>
  </si>
  <si>
    <t>Siófok</t>
  </si>
  <si>
    <t>Vak B. utca 27.</t>
  </si>
  <si>
    <t>Veszprem 1k</t>
  </si>
  <si>
    <t>Mártirok útja 13.</t>
  </si>
  <si>
    <t>25.10.2023</t>
  </si>
  <si>
    <t>Karcag</t>
  </si>
  <si>
    <t>Kisújszállási u. 34.</t>
  </si>
  <si>
    <t>Orosháza</t>
  </si>
  <si>
    <t>Vásárhelyi út 23/A</t>
  </si>
  <si>
    <t>Győr</t>
  </si>
  <si>
    <t>Királyszék utca 33.</t>
  </si>
  <si>
    <t>Szentes</t>
  </si>
  <si>
    <t>Alsórét utca 258.</t>
  </si>
  <si>
    <t>Komárom</t>
  </si>
  <si>
    <t>Bajcsy-Zsilinszky Endre u.7.</t>
  </si>
  <si>
    <t>Dorog</t>
  </si>
  <si>
    <t>Eötvös József u. 39.</t>
  </si>
  <si>
    <t>Dunakeszi Alsógöd</t>
  </si>
  <si>
    <t>Fő út 190.</t>
  </si>
  <si>
    <t>Székesfehérvár</t>
  </si>
  <si>
    <t>Aszalvölgyi utca 1.</t>
  </si>
  <si>
    <t>Szigetvár</t>
  </si>
  <si>
    <t>Almáspatak u. 7.</t>
  </si>
  <si>
    <t>Marcali</t>
  </si>
  <si>
    <t>Noszlopy u. 177.</t>
  </si>
  <si>
    <t>Budapest Rakoczi</t>
  </si>
  <si>
    <t>Rákóczi út 20.</t>
  </si>
  <si>
    <t>Sárvár</t>
  </si>
  <si>
    <t>Rákóczi u. 83.</t>
  </si>
  <si>
    <t>Székesfehérvár 3K</t>
  </si>
  <si>
    <t>Palotai út 6.</t>
  </si>
  <si>
    <t>Jászberény</t>
  </si>
  <si>
    <t>Nagykátai út 2/A.</t>
  </si>
  <si>
    <t>Dunaujvaros Bercsenyi</t>
  </si>
  <si>
    <t>Bercsenyi Miklos utca 4</t>
  </si>
  <si>
    <t>Dunaújváros</t>
  </si>
  <si>
    <t>Aranyvölgyi út 6.</t>
  </si>
  <si>
    <t>Kiskunlachaza</t>
  </si>
  <si>
    <t>Dózsa Gy. út 1/a.</t>
  </si>
  <si>
    <t>Budapest XI Fehervari</t>
  </si>
  <si>
    <t>Fehérvári út 45-47.</t>
  </si>
  <si>
    <t>Budapest Bartok Bela</t>
  </si>
  <si>
    <t>Bartok Bela u. 105-113</t>
  </si>
  <si>
    <t>24.10.2023</t>
  </si>
  <si>
    <t>Ocsa</t>
  </si>
  <si>
    <t>Kiss János u. 14.</t>
  </si>
  <si>
    <t>Szolnok Szechenyi</t>
  </si>
  <si>
    <t>Széchenyi István körút 133</t>
  </si>
  <si>
    <t>Nyíregyháza</t>
  </si>
  <si>
    <t>Pazonyi út 36.</t>
  </si>
  <si>
    <t>Budapest Nagy Lajos 75</t>
  </si>
  <si>
    <t>Nagy Lajos király útja 73-77</t>
  </si>
  <si>
    <t>Szombathely</t>
  </si>
  <si>
    <t>Zanati utca 70.</t>
  </si>
  <si>
    <t>Szeged Riverside</t>
  </si>
  <si>
    <t>Etelka sor 1.</t>
  </si>
  <si>
    <t>Szombathely 1K</t>
  </si>
  <si>
    <t>Gazdag E. út 10</t>
  </si>
  <si>
    <t>Kőszeg</t>
  </si>
  <si>
    <t>Poganyi ut. 7.</t>
  </si>
  <si>
    <t>Várpalota</t>
  </si>
  <si>
    <t>Fehérvári utca 17.</t>
  </si>
  <si>
    <t>Nagykanizsa</t>
  </si>
  <si>
    <t>Boszorkány utca 2.</t>
  </si>
  <si>
    <t>Szolnok</t>
  </si>
  <si>
    <t>Téglagyári út 30.</t>
  </si>
  <si>
    <t>Szolnok Szandaszolos</t>
  </si>
  <si>
    <t>Karinthy Frigyes út 38.</t>
  </si>
  <si>
    <t>21.10.2023</t>
  </si>
  <si>
    <t>Nyírbátor</t>
  </si>
  <si>
    <t>Debreceni u. 71.</t>
  </si>
  <si>
    <t>20.10.2023</t>
  </si>
  <si>
    <t>Vasarosnameny</t>
  </si>
  <si>
    <t>Beregszászi út 1/b.</t>
  </si>
  <si>
    <t>Tököl Airport</t>
  </si>
  <si>
    <t>Hermina u. 1-3.</t>
  </si>
  <si>
    <t>Paks</t>
  </si>
  <si>
    <t>Tolnai út 2/1.</t>
  </si>
  <si>
    <t>Kisvárda</t>
  </si>
  <si>
    <t>Városmajor út 72.</t>
  </si>
  <si>
    <t>Pápa</t>
  </si>
  <si>
    <t>Cellei út 92.</t>
  </si>
  <si>
    <t>Esztergom</t>
  </si>
  <si>
    <t>Mátyás király utca 30.</t>
  </si>
  <si>
    <t>Baja</t>
  </si>
  <si>
    <t>Gránátos utca 11.</t>
  </si>
  <si>
    <t>Zirc</t>
  </si>
  <si>
    <t>Állomás utca 5.</t>
  </si>
  <si>
    <t>19.10.2023</t>
  </si>
  <si>
    <t>Salgótarján</t>
  </si>
  <si>
    <t>Rákóczi út 143.</t>
  </si>
  <si>
    <t>Budapest Pablo Neruda</t>
  </si>
  <si>
    <t>Pablo Neruda 1-2.</t>
  </si>
  <si>
    <t>Budapest Madzsar</t>
  </si>
  <si>
    <t>Madzsar J. u. 9-11.</t>
  </si>
  <si>
    <t>Paty</t>
  </si>
  <si>
    <t>Rakoczi u. 11.</t>
  </si>
  <si>
    <t>Martonvasar</t>
  </si>
  <si>
    <t>Ady Endre u. 6</t>
  </si>
  <si>
    <t>Torokbalint</t>
  </si>
  <si>
    <t>Bajcsy-Zsilinszky ut 67</t>
  </si>
  <si>
    <t>18.10.2023</t>
  </si>
  <si>
    <t>1K 1217 Gyor Bartok</t>
  </si>
  <si>
    <t>Bartók Béla út 13</t>
  </si>
  <si>
    <t>Kecskemét 10k</t>
  </si>
  <si>
    <t>Talfája út 1.</t>
  </si>
  <si>
    <t>Vác</t>
  </si>
  <si>
    <t>Deres ut 2.</t>
  </si>
  <si>
    <t>Százhalombatta</t>
  </si>
  <si>
    <t>Damjanich utca 29.</t>
  </si>
  <si>
    <t>Budapest II Mariaremetei</t>
  </si>
  <si>
    <t>Máriaremetei út 72</t>
  </si>
  <si>
    <t>Oroszlány</t>
  </si>
  <si>
    <t>Kornyei ut 3-5.</t>
  </si>
  <si>
    <t>17.10.2023</t>
  </si>
  <si>
    <t>16.10.2023</t>
  </si>
  <si>
    <t>Turkeve</t>
  </si>
  <si>
    <t>Kabai u. 2.</t>
  </si>
  <si>
    <t>Budapest Pagony</t>
  </si>
  <si>
    <t>Pagony utca 27-29.</t>
  </si>
  <si>
    <t>Hódmezővásárhely</t>
  </si>
  <si>
    <t>Hódtó utca 17-19.</t>
  </si>
  <si>
    <t>Makó</t>
  </si>
  <si>
    <t>Aradi utca 103.</t>
  </si>
  <si>
    <t>Szarvas</t>
  </si>
  <si>
    <t>Csabai út 9.</t>
  </si>
  <si>
    <t>Keszthely</t>
  </si>
  <si>
    <t>Csapás utca 27.</t>
  </si>
  <si>
    <t>12.10.2023</t>
  </si>
  <si>
    <t>Szeged Tisza</t>
  </si>
  <si>
    <t>Tisza Lajos krt 41</t>
  </si>
  <si>
    <t>Miskolc</t>
  </si>
  <si>
    <t>Szentpéteri kapu 103.</t>
  </si>
  <si>
    <t>Mezőkövesd</t>
  </si>
  <si>
    <t>Egri utca 51.</t>
  </si>
  <si>
    <t>11.10.2023</t>
  </si>
  <si>
    <t>Budapest Hasadek</t>
  </si>
  <si>
    <t>Ady Endre u. 99</t>
  </si>
  <si>
    <t>Kecskemét 5k</t>
  </si>
  <si>
    <t>Izsaki ut 12/B</t>
  </si>
  <si>
    <t>Campona</t>
  </si>
  <si>
    <t>Nagytétényi utca 35.</t>
  </si>
  <si>
    <t>Vecsés</t>
  </si>
  <si>
    <t>Fő út 246-248.</t>
  </si>
  <si>
    <t>10.10.2023</t>
  </si>
  <si>
    <t>Budapest VIII Nepszinhaz</t>
  </si>
  <si>
    <t>Népszínház u. 30.</t>
  </si>
  <si>
    <t>Hatvan</t>
  </si>
  <si>
    <t>Bibó István út 1,</t>
  </si>
  <si>
    <t>Rackeve</t>
  </si>
  <si>
    <t>Kossuth Lajos u. 98-100.</t>
  </si>
  <si>
    <t>Szeged</t>
  </si>
  <si>
    <t>Rókusi krt. 42-64.</t>
  </si>
  <si>
    <t>09.10.2023</t>
  </si>
  <si>
    <t>Fogarasi</t>
  </si>
  <si>
    <t>Pillangó utca 15.</t>
  </si>
  <si>
    <t>Budapest Andor</t>
  </si>
  <si>
    <t>Andor u. 2.</t>
  </si>
  <si>
    <t>Ózd</t>
  </si>
  <si>
    <t>Brassói út 3.</t>
  </si>
  <si>
    <t>06.10.2023</t>
  </si>
  <si>
    <t>Tahitotfalu</t>
  </si>
  <si>
    <t>Szentendrei ut 5-15.</t>
  </si>
  <si>
    <t>Budapest Szent Laszlo</t>
  </si>
  <si>
    <t>Szent Laszlo u. 115</t>
  </si>
  <si>
    <t>05.10.2023</t>
  </si>
  <si>
    <t>Pesti út</t>
  </si>
  <si>
    <t>Pesti út 5-7.</t>
  </si>
  <si>
    <t>Ullo</t>
  </si>
  <si>
    <t>K-Sped krt. 2.</t>
  </si>
  <si>
    <t>Dunakeszi-Fót</t>
  </si>
  <si>
    <t>Foti ut, 120.</t>
  </si>
  <si>
    <t>04.10.2023</t>
  </si>
  <si>
    <t>Gyor Herman</t>
  </si>
  <si>
    <t>Herman Ottó út 22a</t>
  </si>
  <si>
    <t>Kunszentmiklos</t>
  </si>
  <si>
    <t>Rákóczi Ferenc u. 57/a.</t>
  </si>
  <si>
    <t>Budapest Kolosy</t>
  </si>
  <si>
    <t>Kolosy Tér 4.</t>
  </si>
  <si>
    <t>Eger</t>
  </si>
  <si>
    <t>Rakóczi út 100.</t>
  </si>
  <si>
    <t>Váci út</t>
  </si>
  <si>
    <t>Gács utca 3.</t>
  </si>
  <si>
    <t>03.10.2023</t>
  </si>
  <si>
    <t>Dabas</t>
  </si>
  <si>
    <t>(HRSZ 2256/15)</t>
  </si>
  <si>
    <t>Tiszaújváros</t>
  </si>
  <si>
    <t>Örösi út 1/A.</t>
  </si>
  <si>
    <t>02.10.2023</t>
  </si>
  <si>
    <t>Kiskőrös</t>
  </si>
  <si>
    <t>Kossuth Lajos utca 61.</t>
  </si>
  <si>
    <t>Cegléd</t>
  </si>
  <si>
    <t>Malomtó szél utca 29-30.</t>
  </si>
  <si>
    <t>Budapest Thaly Kalman</t>
  </si>
  <si>
    <t>Thaly Kalman ut 46-48.</t>
  </si>
  <si>
    <t>29.09.2023</t>
  </si>
  <si>
    <t>28.09.2023</t>
  </si>
  <si>
    <t>27.09.2023</t>
  </si>
  <si>
    <t>26.09.2023</t>
  </si>
  <si>
    <t>25.09.2023</t>
  </si>
  <si>
    <t>22.09.2023</t>
  </si>
  <si>
    <t>21.09.2023</t>
  </si>
  <si>
    <t>20.09.2023</t>
  </si>
  <si>
    <t>19.09.2023</t>
  </si>
  <si>
    <t>18.09.2023</t>
  </si>
  <si>
    <t>15.09.2023</t>
  </si>
  <si>
    <t>Gyor Szigethy</t>
  </si>
  <si>
    <t>Szigethy A. út 112</t>
  </si>
  <si>
    <t>14.09.2023</t>
  </si>
  <si>
    <t>13.09.2023</t>
  </si>
  <si>
    <t>Bécsi út</t>
  </si>
  <si>
    <t>Becsi ut 258.</t>
  </si>
  <si>
    <t>Debrecen Piac</t>
  </si>
  <si>
    <t>Piac u. 16.</t>
  </si>
  <si>
    <t>12.09.2023</t>
  </si>
  <si>
    <t>Kazincbarcika</t>
  </si>
  <si>
    <t>Attila u. 10/B.</t>
  </si>
  <si>
    <t>Zalaegerszeg</t>
  </si>
  <si>
    <t>Sport utca 1.</t>
  </si>
  <si>
    <t>11.09.2023</t>
  </si>
  <si>
    <t>Dunaharaszti</t>
  </si>
  <si>
    <t>Némedi út 69.</t>
  </si>
  <si>
    <t>08.09.2023</t>
  </si>
  <si>
    <t>07.09.2023</t>
  </si>
  <si>
    <t>Szeged 2 Shell</t>
  </si>
  <si>
    <t>Szabadkai u. 7.</t>
  </si>
  <si>
    <t>06.09.2023</t>
  </si>
  <si>
    <t>05.09.2023</t>
  </si>
  <si>
    <t>04.09.2023</t>
  </si>
  <si>
    <t>Budakeszi</t>
  </si>
  <si>
    <t>Bianka u. 1.</t>
  </si>
  <si>
    <t>01.09.2023</t>
  </si>
  <si>
    <t>Tata</t>
  </si>
  <si>
    <t>Ring utca 1.</t>
  </si>
  <si>
    <t>31.08.2023</t>
  </si>
  <si>
    <t>Budapest Erzsebet125</t>
  </si>
  <si>
    <t>Erzsébet királyné 125.</t>
  </si>
  <si>
    <t>Budapest Thokoly</t>
  </si>
  <si>
    <t>Thokoly ut 151c</t>
  </si>
  <si>
    <t>30.08.2023</t>
  </si>
  <si>
    <t>Gyor Lajta</t>
  </si>
  <si>
    <t>Lajta út 12.</t>
  </si>
  <si>
    <t>1K 1220 Gyor Hunyadi</t>
  </si>
  <si>
    <t>Hunyadi út 2.</t>
  </si>
  <si>
    <t>29.08.2023</t>
  </si>
  <si>
    <t>Pilis</t>
  </si>
  <si>
    <t>Kossuth Lajos u. 2/H.</t>
  </si>
  <si>
    <t>Nagyatád</t>
  </si>
  <si>
    <t>Szabadság út 38.</t>
  </si>
  <si>
    <t>Albertirsa</t>
  </si>
  <si>
    <t>Vasut utca 4/13.</t>
  </si>
  <si>
    <t>Dunaharaszti Fo</t>
  </si>
  <si>
    <t>Fou. 56.</t>
  </si>
  <si>
    <t>28.08.2023</t>
  </si>
  <si>
    <t>Sumeg</t>
  </si>
  <si>
    <t>Baglyas tér 2.</t>
  </si>
  <si>
    <t>25.08.2023</t>
  </si>
  <si>
    <t>Nagykőrös</t>
  </si>
  <si>
    <t>Ceglédi u. 28.</t>
  </si>
  <si>
    <t>24.08.2023</t>
  </si>
  <si>
    <t>Bicske</t>
  </si>
  <si>
    <t>Csabdi út 4.</t>
  </si>
  <si>
    <t>Miskolc Makropolis</t>
  </si>
  <si>
    <t>Arany János tér 1.</t>
  </si>
  <si>
    <t>Miskolc Szechenyi</t>
  </si>
  <si>
    <t>Széchenyi út 29.</t>
  </si>
  <si>
    <t>23.08.2023</t>
  </si>
  <si>
    <t>22.08.2023</t>
  </si>
  <si>
    <t>21.08.2023</t>
  </si>
  <si>
    <t>18.08.2023</t>
  </si>
  <si>
    <t>17.08.2023</t>
  </si>
  <si>
    <t>Budapest Bimbo</t>
  </si>
  <si>
    <t>Bimbo ut 133.</t>
  </si>
  <si>
    <t>16.08.2023</t>
  </si>
  <si>
    <t>15.08.2023</t>
  </si>
  <si>
    <t>Budapest XXI Kossuth</t>
  </si>
  <si>
    <t>Kossuth Lajos u. 70.</t>
  </si>
  <si>
    <t>14.08.2023</t>
  </si>
  <si>
    <t>11.08.2023</t>
  </si>
  <si>
    <t>10.08.2023</t>
  </si>
  <si>
    <t>Garam út - Interfruct</t>
  </si>
  <si>
    <t>Garam u. 3.</t>
  </si>
  <si>
    <t>09.08.2023</t>
  </si>
  <si>
    <t>08.08.2023</t>
  </si>
  <si>
    <t>07.08.2023</t>
  </si>
  <si>
    <t>04.08.2023</t>
  </si>
  <si>
    <t>03.08.2023</t>
  </si>
  <si>
    <t>Budapest VI Eiffel</t>
  </si>
  <si>
    <t>Terez krt. 55-57.</t>
  </si>
  <si>
    <t>01.08.2023</t>
  </si>
  <si>
    <t>31.07.2023</t>
  </si>
  <si>
    <t>28.07.2023</t>
  </si>
  <si>
    <t>27.07.2023</t>
  </si>
  <si>
    <t>26.07.2023</t>
  </si>
  <si>
    <t>25.07.2023</t>
  </si>
  <si>
    <t>24.07.2023</t>
  </si>
  <si>
    <t>21.07.2023</t>
  </si>
  <si>
    <t>20.07.2023</t>
  </si>
  <si>
    <t>19.07.2023</t>
  </si>
  <si>
    <t>18.07.2023</t>
  </si>
  <si>
    <t>17.07.2023</t>
  </si>
  <si>
    <t>14.07.2023</t>
  </si>
  <si>
    <t>13.07.2023</t>
  </si>
  <si>
    <t>12.07.2023</t>
  </si>
  <si>
    <t>11.07.2023</t>
  </si>
  <si>
    <t>10.07.2023</t>
  </si>
  <si>
    <t>07.07.2023</t>
  </si>
  <si>
    <t>06.07.2023</t>
  </si>
  <si>
    <t>05.07.2023</t>
  </si>
  <si>
    <t>04.07.2023</t>
  </si>
  <si>
    <t>03.07.2023</t>
  </si>
  <si>
    <t>30.06.2023</t>
  </si>
  <si>
    <t>29.06.2023</t>
  </si>
  <si>
    <t>28.06.2023</t>
  </si>
  <si>
    <t>27.06.2023</t>
  </si>
  <si>
    <t>26.06.2023</t>
  </si>
  <si>
    <t>23.06.2023</t>
  </si>
  <si>
    <t>22.06.2023</t>
  </si>
  <si>
    <t>21.06.2023</t>
  </si>
  <si>
    <t>20.06.2023</t>
  </si>
  <si>
    <t>19.06.2023</t>
  </si>
  <si>
    <t>17.06.2023</t>
  </si>
  <si>
    <t>16.06.2023</t>
  </si>
  <si>
    <t>15.06.2023</t>
  </si>
  <si>
    <t>14.06.2023</t>
  </si>
  <si>
    <t>13.06.2023</t>
  </si>
  <si>
    <t>12.06.2023</t>
  </si>
  <si>
    <t>Szekszárd</t>
  </si>
  <si>
    <t>Tartsay Vilmos utca 40.</t>
  </si>
  <si>
    <t>10.06.2023</t>
  </si>
  <si>
    <t>09.06.2023</t>
  </si>
  <si>
    <t>08.06.2023</t>
  </si>
  <si>
    <t>07.06.2023</t>
  </si>
  <si>
    <t>06.06.2023</t>
  </si>
  <si>
    <t>05.06.2023</t>
  </si>
  <si>
    <t>02.06.2023</t>
  </si>
  <si>
    <t>31.05.2023</t>
  </si>
  <si>
    <t>30.05.2023</t>
  </si>
  <si>
    <t>26.05.2023</t>
  </si>
  <si>
    <t>25.05.2023</t>
  </si>
  <si>
    <t>24.05.2023</t>
  </si>
  <si>
    <t>23.05.2023</t>
  </si>
  <si>
    <t>19.05.2023</t>
  </si>
  <si>
    <t>17.05.2023</t>
  </si>
  <si>
    <t>15.05.2023</t>
  </si>
  <si>
    <t>12.05.2023</t>
  </si>
  <si>
    <t>11.05.2023</t>
  </si>
  <si>
    <t>10.05.2023</t>
  </si>
  <si>
    <t>09.05.2023</t>
  </si>
  <si>
    <t>08.05.2023</t>
  </si>
  <si>
    <t>05.05.2023</t>
  </si>
  <si>
    <t>04.05.2023</t>
  </si>
  <si>
    <t>03.05.2023</t>
  </si>
  <si>
    <t>02.05.2023</t>
  </si>
  <si>
    <t>28.04.2023</t>
  </si>
  <si>
    <t>27.04.2023</t>
  </si>
  <si>
    <t>Szekszard Arany Janos</t>
  </si>
  <si>
    <t>Arany Janos utca 31</t>
  </si>
  <si>
    <t>26.04.2023</t>
  </si>
  <si>
    <t>25.04.2023</t>
  </si>
  <si>
    <t>24.04.2023</t>
  </si>
  <si>
    <t>22.04.2023</t>
  </si>
  <si>
    <t>21.04.2023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</si>
  <si>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</si>
  <si>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</si>
  <si>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</si>
  <si>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</si>
  <si>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</si>
  <si>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</si>
  <si>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</si>
  <si>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</si>
  <si>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06.04.2023</t>
  </si>
  <si>
    <t>05.04.2023</t>
  </si>
  <si>
    <t>04.04.2023</t>
  </si>
  <si>
    <t>03.04.2023</t>
  </si>
  <si>
    <t>31.03.2023</t>
  </si>
  <si>
    <t>30.03.2023</t>
  </si>
  <si>
    <t>29.03.2023</t>
  </si>
  <si>
    <t>28.03.2023</t>
  </si>
  <si>
    <t>27.03.2023</t>
  </si>
  <si>
    <t>23.03.2023</t>
  </si>
  <si>
    <t>22.03.2023</t>
  </si>
  <si>
    <t>21.03.2023</t>
  </si>
  <si>
    <t>20.03.2023</t>
  </si>
  <si>
    <t>17.03.2023</t>
  </si>
  <si>
    <t>16.03.2023</t>
  </si>
  <si>
    <t>14.03.2023</t>
  </si>
  <si>
    <t>13.03.2023</t>
  </si>
  <si>
    <t>10.03.2023</t>
  </si>
  <si>
    <t>09.03.2023</t>
  </si>
  <si>
    <t>08.03.2023</t>
  </si>
  <si>
    <t>07.03.2023</t>
  </si>
  <si>
    <t>06.03.2023</t>
  </si>
  <si>
    <t>03.03.2023</t>
  </si>
  <si>
    <t>02.03.2023</t>
  </si>
  <si>
    <t>01.03.2023</t>
  </si>
  <si>
    <t>High Risk</t>
  </si>
  <si>
    <t>High/ DC</t>
  </si>
  <si>
    <t>Low Risk</t>
  </si>
  <si>
    <t>Medium Risk</t>
  </si>
  <si>
    <t>visit/month</t>
  </si>
  <si>
    <t>Risk Category</t>
  </si>
  <si>
    <t>number of sites</t>
  </si>
  <si>
    <t>01.03.2023-31.10.2023</t>
  </si>
  <si>
    <t>number of visits</t>
  </si>
  <si>
    <t>number of months</t>
  </si>
  <si>
    <t>Sorcímkék</t>
  </si>
  <si>
    <t>Végösszeg</t>
  </si>
  <si>
    <t>Mennyiség / Látogatás időpontja</t>
  </si>
  <si>
    <t>Oszlopcímkék</t>
  </si>
  <si>
    <t>látogatás száma</t>
  </si>
  <si>
    <t>áruház szám</t>
  </si>
  <si>
    <t>Date</t>
  </si>
  <si>
    <t>StoreNumber</t>
  </si>
  <si>
    <t>StoreName</t>
  </si>
  <si>
    <t>Risk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</si>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</sst>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  <font>
      <sz val="11"/>
      <color rgb="FF000000"/>
      <name val="Open Sans"/>
      <family val="2"/>
      <charset val="238"/>
    </font>
    <font>
      <sz val="11"/>
      <name val="Calibri"/>
      <family val="2"/>
      <charset val="238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charset val="238"/>
      <scheme val="minor"/>
    </font>
    <font>
      <sz val="11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7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[Pest_control_frequency_2023 (1).xlsx]Low Risk!Kimutatás1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'Low Risk'!$B$4:$B$5</c:f>
              <c:strCache>
                <c:ptCount val="1"/>
                <c:pt idx="0">
                  <c:v>Általános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Risk'!$A$6:$A$130</c:f>
              <c:strCache>
                <c:ptCount val="124"/>
                <c:pt idx="0">
                  <c:v>41004</c:v>
                </c:pt>
                <c:pt idx="1">
                  <c:v>41005</c:v>
                </c:pt>
                <c:pt idx="2">
                  <c:v>41007</c:v>
                </c:pt>
                <c:pt idx="3">
                  <c:v>41010</c:v>
                </c:pt>
                <c:pt idx="4">
                  <c:v>41011</c:v>
                </c:pt>
                <c:pt idx="5">
                  <c:v>41012</c:v>
                </c:pt>
                <c:pt idx="6">
                  <c:v>41013</c:v>
                </c:pt>
                <c:pt idx="7">
                  <c:v>41016</c:v>
                </c:pt>
                <c:pt idx="8">
                  <c:v>41017</c:v>
                </c:pt>
                <c:pt idx="9">
                  <c:v>41019</c:v>
                </c:pt>
                <c:pt idx="10">
                  <c:v>41020</c:v>
                </c:pt>
                <c:pt idx="11">
                  <c:v>41021</c:v>
                </c:pt>
                <c:pt idx="12">
                  <c:v>41022</c:v>
                </c:pt>
                <c:pt idx="13">
                  <c:v>41024</c:v>
                </c:pt>
                <c:pt idx="14">
                  <c:v>41031</c:v>
                </c:pt>
                <c:pt idx="15">
                  <c:v>41033</c:v>
                </c:pt>
                <c:pt idx="16">
                  <c:v>41034</c:v>
                </c:pt>
                <c:pt idx="17">
                  <c:v>41036</c:v>
                </c:pt>
                <c:pt idx="18">
                  <c:v>41040</c:v>
                </c:pt>
                <c:pt idx="19">
                  <c:v>41041</c:v>
                </c:pt>
                <c:pt idx="20">
                  <c:v>41044</c:v>
                </c:pt>
                <c:pt idx="21">
                  <c:v>41046</c:v>
                </c:pt>
                <c:pt idx="22">
                  <c:v>41049</c:v>
                </c:pt>
                <c:pt idx="23">
                  <c:v>41053</c:v>
                </c:pt>
                <c:pt idx="24">
                  <c:v>41590</c:v>
                </c:pt>
                <c:pt idx="25">
                  <c:v>41690</c:v>
                </c:pt>
                <c:pt idx="26">
                  <c:v>41750</c:v>
                </c:pt>
                <c:pt idx="27">
                  <c:v>41760</c:v>
                </c:pt>
                <c:pt idx="28">
                  <c:v>41780</c:v>
                </c:pt>
                <c:pt idx="29">
                  <c:v>41790</c:v>
                </c:pt>
                <c:pt idx="30">
                  <c:v>41820</c:v>
                </c:pt>
                <c:pt idx="31">
                  <c:v>41830</c:v>
                </c:pt>
                <c:pt idx="32">
                  <c:v>41840</c:v>
                </c:pt>
                <c:pt idx="33">
                  <c:v>41870</c:v>
                </c:pt>
                <c:pt idx="34">
                  <c:v>41910</c:v>
                </c:pt>
                <c:pt idx="35">
                  <c:v>41920</c:v>
                </c:pt>
                <c:pt idx="36">
                  <c:v>41930</c:v>
                </c:pt>
                <c:pt idx="37">
                  <c:v>41950</c:v>
                </c:pt>
                <c:pt idx="38">
                  <c:v>41960</c:v>
                </c:pt>
                <c:pt idx="39">
                  <c:v>43001</c:v>
                </c:pt>
                <c:pt idx="40">
                  <c:v>43002</c:v>
                </c:pt>
                <c:pt idx="41">
                  <c:v>43003</c:v>
                </c:pt>
                <c:pt idx="42">
                  <c:v>43004</c:v>
                </c:pt>
                <c:pt idx="43">
                  <c:v>44001</c:v>
                </c:pt>
                <c:pt idx="44">
                  <c:v>44003</c:v>
                </c:pt>
                <c:pt idx="45">
                  <c:v>44004</c:v>
                </c:pt>
                <c:pt idx="46">
                  <c:v>44005</c:v>
                </c:pt>
                <c:pt idx="47">
                  <c:v>44006</c:v>
                </c:pt>
                <c:pt idx="48">
                  <c:v>44012</c:v>
                </c:pt>
                <c:pt idx="49">
                  <c:v>44013</c:v>
                </c:pt>
                <c:pt idx="50">
                  <c:v>44014</c:v>
                </c:pt>
                <c:pt idx="51">
                  <c:v>44015</c:v>
                </c:pt>
                <c:pt idx="52">
                  <c:v>44016</c:v>
                </c:pt>
                <c:pt idx="53">
                  <c:v>44017</c:v>
                </c:pt>
                <c:pt idx="54">
                  <c:v>44018</c:v>
                </c:pt>
                <c:pt idx="55">
                  <c:v>44019</c:v>
                </c:pt>
                <c:pt idx="56">
                  <c:v>44020</c:v>
                </c:pt>
                <c:pt idx="57">
                  <c:v>44021</c:v>
                </c:pt>
                <c:pt idx="58">
                  <c:v>44022</c:v>
                </c:pt>
                <c:pt idx="59">
                  <c:v>44023</c:v>
                </c:pt>
                <c:pt idx="60">
                  <c:v>44024</c:v>
                </c:pt>
                <c:pt idx="61">
                  <c:v>44025</c:v>
                </c:pt>
                <c:pt idx="62">
                  <c:v>44026</c:v>
                </c:pt>
                <c:pt idx="63">
                  <c:v>44027</c:v>
                </c:pt>
                <c:pt idx="64">
                  <c:v>44028</c:v>
                </c:pt>
                <c:pt idx="65">
                  <c:v>44029</c:v>
                </c:pt>
                <c:pt idx="66">
                  <c:v>44030</c:v>
                </c:pt>
                <c:pt idx="67">
                  <c:v>44031</c:v>
                </c:pt>
                <c:pt idx="68">
                  <c:v>44032</c:v>
                </c:pt>
                <c:pt idx="69">
                  <c:v>44033</c:v>
                </c:pt>
                <c:pt idx="70">
                  <c:v>44034</c:v>
                </c:pt>
                <c:pt idx="71">
                  <c:v>44035</c:v>
                </c:pt>
                <c:pt idx="72">
                  <c:v>44036</c:v>
                </c:pt>
                <c:pt idx="73">
                  <c:v>44037</c:v>
                </c:pt>
                <c:pt idx="74">
                  <c:v>44040</c:v>
                </c:pt>
                <c:pt idx="75">
                  <c:v>44042</c:v>
                </c:pt>
                <c:pt idx="76">
                  <c:v>44043</c:v>
                </c:pt>
                <c:pt idx="77">
                  <c:v>44044</c:v>
                </c:pt>
                <c:pt idx="78">
                  <c:v>44045</c:v>
                </c:pt>
                <c:pt idx="79">
                  <c:v>44046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44060</c:v>
                </c:pt>
                <c:pt idx="91">
                  <c:v>44061</c:v>
                </c:pt>
                <c:pt idx="92">
                  <c:v>44062</c:v>
                </c:pt>
                <c:pt idx="93">
                  <c:v>44063</c:v>
                </c:pt>
                <c:pt idx="94">
                  <c:v>44064</c:v>
                </c:pt>
                <c:pt idx="95">
                  <c:v>44067</c:v>
                </c:pt>
                <c:pt idx="96">
                  <c:v>44069</c:v>
                </c:pt>
                <c:pt idx="97">
                  <c:v>44070</c:v>
                </c:pt>
                <c:pt idx="98">
                  <c:v>44071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44087</c:v>
                </c:pt>
                <c:pt idx="108">
                  <c:v>44089</c:v>
                </c:pt>
                <c:pt idx="109">
                  <c:v>44090</c:v>
                </c:pt>
                <c:pt idx="110">
                  <c:v>45002</c:v>
                </c:pt>
                <c:pt idx="111">
                  <c:v>45003</c:v>
                </c:pt>
                <c:pt idx="112">
                  <c:v>45004</c:v>
                </c:pt>
                <c:pt idx="113">
                  <c:v>45005</c:v>
                </c:pt>
                <c:pt idx="114">
                  <c:v>45006</c:v>
                </c:pt>
                <c:pt idx="115">
                  <c:v>45007</c:v>
                </c:pt>
                <c:pt idx="116">
                  <c:v>45009</c:v>
                </c:pt>
                <c:pt idx="117">
                  <c:v>45010</c:v>
                </c:pt>
                <c:pt idx="118">
                  <c:v>45011</c:v>
                </c:pt>
                <c:pt idx="119">
                  <c:v>45012</c:v>
                </c:pt>
                <c:pt idx="120">
                  <c:v>45015</c:v>
                </c:pt>
                <c:pt idx="121">
                  <c:v>45016</c:v>
                </c:pt>
                <c:pt idx="122">
                  <c:v>45017</c:v>
                </c:pt>
                <c:pt idx="123">
                  <c:v>45018</c:v>
                </c:pt>
              </c:strCache>
            </c:strRef>
          </c:cat>
          <c:val>
            <c:numRef>
              <c:f>'Low Risk'!$B$6:$B$130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00C-B0F3-E2BE49509E41}"/>
            </c:ext>
          </c:extLst>
        </c:ser>
        <c:ser>
          <c:idx val="1"/>
          <c:order val="1"/>
          <c:tx>
            <c:strRef>
              <c:f>'Low Risk'!$C$4:$C$5</c:f>
              <c:strCache>
                <c:ptCount val="1"/>
                <c:pt idx="0">
                  <c:v>Eseti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 Risk'!$A$6:$A$130</c:f>
              <c:strCache>
                <c:ptCount val="124"/>
                <c:pt idx="0">
                  <c:v>41004</c:v>
                </c:pt>
                <c:pt idx="1">
                  <c:v>41005</c:v>
                </c:pt>
                <c:pt idx="2">
                  <c:v>41007</c:v>
                </c:pt>
                <c:pt idx="3">
                  <c:v>41010</c:v>
                </c:pt>
                <c:pt idx="4">
                  <c:v>41011</c:v>
                </c:pt>
                <c:pt idx="5">
                  <c:v>41012</c:v>
                </c:pt>
                <c:pt idx="6">
                  <c:v>41013</c:v>
                </c:pt>
                <c:pt idx="7">
                  <c:v>41016</c:v>
                </c:pt>
                <c:pt idx="8">
                  <c:v>41017</c:v>
                </c:pt>
                <c:pt idx="9">
                  <c:v>41019</c:v>
                </c:pt>
                <c:pt idx="10">
                  <c:v>41020</c:v>
                </c:pt>
                <c:pt idx="11">
                  <c:v>41021</c:v>
                </c:pt>
                <c:pt idx="12">
                  <c:v>41022</c:v>
                </c:pt>
                <c:pt idx="13">
                  <c:v>41024</c:v>
                </c:pt>
                <c:pt idx="14">
                  <c:v>41031</c:v>
                </c:pt>
                <c:pt idx="15">
                  <c:v>41033</c:v>
                </c:pt>
                <c:pt idx="16">
                  <c:v>41034</c:v>
                </c:pt>
                <c:pt idx="17">
                  <c:v>41036</c:v>
                </c:pt>
                <c:pt idx="18">
                  <c:v>41040</c:v>
                </c:pt>
                <c:pt idx="19">
                  <c:v>41041</c:v>
                </c:pt>
                <c:pt idx="20">
                  <c:v>41044</c:v>
                </c:pt>
                <c:pt idx="21">
                  <c:v>41046</c:v>
                </c:pt>
                <c:pt idx="22">
                  <c:v>41049</c:v>
                </c:pt>
                <c:pt idx="23">
                  <c:v>41053</c:v>
                </c:pt>
                <c:pt idx="24">
                  <c:v>41590</c:v>
                </c:pt>
                <c:pt idx="25">
                  <c:v>41690</c:v>
                </c:pt>
                <c:pt idx="26">
                  <c:v>41750</c:v>
                </c:pt>
                <c:pt idx="27">
                  <c:v>41760</c:v>
                </c:pt>
                <c:pt idx="28">
                  <c:v>41780</c:v>
                </c:pt>
                <c:pt idx="29">
                  <c:v>41790</c:v>
                </c:pt>
                <c:pt idx="30">
                  <c:v>41820</c:v>
                </c:pt>
                <c:pt idx="31">
                  <c:v>41830</c:v>
                </c:pt>
                <c:pt idx="32">
                  <c:v>41840</c:v>
                </c:pt>
                <c:pt idx="33">
                  <c:v>41870</c:v>
                </c:pt>
                <c:pt idx="34">
                  <c:v>41910</c:v>
                </c:pt>
                <c:pt idx="35">
                  <c:v>41920</c:v>
                </c:pt>
                <c:pt idx="36">
                  <c:v>41930</c:v>
                </c:pt>
                <c:pt idx="37">
                  <c:v>41950</c:v>
                </c:pt>
                <c:pt idx="38">
                  <c:v>41960</c:v>
                </c:pt>
                <c:pt idx="39">
                  <c:v>43001</c:v>
                </c:pt>
                <c:pt idx="40">
                  <c:v>43002</c:v>
                </c:pt>
                <c:pt idx="41">
                  <c:v>43003</c:v>
                </c:pt>
                <c:pt idx="42">
                  <c:v>43004</c:v>
                </c:pt>
                <c:pt idx="43">
                  <c:v>44001</c:v>
                </c:pt>
                <c:pt idx="44">
                  <c:v>44003</c:v>
                </c:pt>
                <c:pt idx="45">
                  <c:v>44004</c:v>
                </c:pt>
                <c:pt idx="46">
                  <c:v>44005</c:v>
                </c:pt>
                <c:pt idx="47">
                  <c:v>44006</c:v>
                </c:pt>
                <c:pt idx="48">
                  <c:v>44012</c:v>
                </c:pt>
                <c:pt idx="49">
                  <c:v>44013</c:v>
                </c:pt>
                <c:pt idx="50">
                  <c:v>44014</c:v>
                </c:pt>
                <c:pt idx="51">
                  <c:v>44015</c:v>
                </c:pt>
                <c:pt idx="52">
                  <c:v>44016</c:v>
                </c:pt>
                <c:pt idx="53">
                  <c:v>44017</c:v>
                </c:pt>
                <c:pt idx="54">
                  <c:v>44018</c:v>
                </c:pt>
                <c:pt idx="55">
                  <c:v>44019</c:v>
                </c:pt>
                <c:pt idx="56">
                  <c:v>44020</c:v>
                </c:pt>
                <c:pt idx="57">
                  <c:v>44021</c:v>
                </c:pt>
                <c:pt idx="58">
                  <c:v>44022</c:v>
                </c:pt>
                <c:pt idx="59">
                  <c:v>44023</c:v>
                </c:pt>
                <c:pt idx="60">
                  <c:v>44024</c:v>
                </c:pt>
                <c:pt idx="61">
                  <c:v>44025</c:v>
                </c:pt>
                <c:pt idx="62">
                  <c:v>44026</c:v>
                </c:pt>
                <c:pt idx="63">
                  <c:v>44027</c:v>
                </c:pt>
                <c:pt idx="64">
                  <c:v>44028</c:v>
                </c:pt>
                <c:pt idx="65">
                  <c:v>44029</c:v>
                </c:pt>
                <c:pt idx="66">
                  <c:v>44030</c:v>
                </c:pt>
                <c:pt idx="67">
                  <c:v>44031</c:v>
                </c:pt>
                <c:pt idx="68">
                  <c:v>44032</c:v>
                </c:pt>
                <c:pt idx="69">
                  <c:v>44033</c:v>
                </c:pt>
                <c:pt idx="70">
                  <c:v>44034</c:v>
                </c:pt>
                <c:pt idx="71">
                  <c:v>44035</c:v>
                </c:pt>
                <c:pt idx="72">
                  <c:v>44036</c:v>
                </c:pt>
                <c:pt idx="73">
                  <c:v>44037</c:v>
                </c:pt>
                <c:pt idx="74">
                  <c:v>44040</c:v>
                </c:pt>
                <c:pt idx="75">
                  <c:v>44042</c:v>
                </c:pt>
                <c:pt idx="76">
                  <c:v>44043</c:v>
                </c:pt>
                <c:pt idx="77">
                  <c:v>44044</c:v>
                </c:pt>
                <c:pt idx="78">
                  <c:v>44045</c:v>
                </c:pt>
                <c:pt idx="79">
                  <c:v>44046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44060</c:v>
                </c:pt>
                <c:pt idx="91">
                  <c:v>44061</c:v>
                </c:pt>
                <c:pt idx="92">
                  <c:v>44062</c:v>
                </c:pt>
                <c:pt idx="93">
                  <c:v>44063</c:v>
                </c:pt>
                <c:pt idx="94">
                  <c:v>44064</c:v>
                </c:pt>
                <c:pt idx="95">
                  <c:v>44067</c:v>
                </c:pt>
                <c:pt idx="96">
                  <c:v>44069</c:v>
                </c:pt>
                <c:pt idx="97">
                  <c:v>44070</c:v>
                </c:pt>
                <c:pt idx="98">
                  <c:v>44071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44087</c:v>
                </c:pt>
                <c:pt idx="108">
                  <c:v>44089</c:v>
                </c:pt>
                <c:pt idx="109">
                  <c:v>44090</c:v>
                </c:pt>
                <c:pt idx="110">
                  <c:v>45002</c:v>
                </c:pt>
                <c:pt idx="111">
                  <c:v>45003</c:v>
                </c:pt>
                <c:pt idx="112">
                  <c:v>45004</c:v>
                </c:pt>
                <c:pt idx="113">
                  <c:v>45005</c:v>
                </c:pt>
                <c:pt idx="114">
                  <c:v>45006</c:v>
                </c:pt>
                <c:pt idx="115">
                  <c:v>45007</c:v>
                </c:pt>
                <c:pt idx="116">
                  <c:v>45009</c:v>
                </c:pt>
                <c:pt idx="117">
                  <c:v>45010</c:v>
                </c:pt>
                <c:pt idx="118">
                  <c:v>45011</c:v>
                </c:pt>
                <c:pt idx="119">
                  <c:v>45012</c:v>
                </c:pt>
                <c:pt idx="120">
                  <c:v>45015</c:v>
                </c:pt>
                <c:pt idx="121">
                  <c:v>45016</c:v>
                </c:pt>
                <c:pt idx="122">
                  <c:v>45017</c:v>
                </c:pt>
                <c:pt idx="123">
                  <c:v>45018</c:v>
                </c:pt>
              </c:strCache>
            </c:strRef>
          </c:cat>
          <c:val>
            <c:numRef>
              <c:f>'Low Risk'!$C$6:$C$130</c:f>
              <c:numCache>
                <c:formatCode>General</c:formatCode>
                <c:ptCount val="124"/>
                <c:pt idx="0">
                  <c:v>1</c:v>
                </c:pt>
                <c:pt idx="1">
                  <c:v>6</c:v>
                </c:pt>
                <c:pt idx="4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2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9">
                  <c:v>1</c:v>
                </c:pt>
                <c:pt idx="31">
                  <c:v>2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53">
                  <c:v>1</c:v>
                </c:pt>
                <c:pt idx="55">
                  <c:v>1</c:v>
                </c:pt>
                <c:pt idx="58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9">
                  <c:v>1</c:v>
                </c:pt>
                <c:pt idx="77">
                  <c:v>1</c:v>
                </c:pt>
                <c:pt idx="81">
                  <c:v>2</c:v>
                </c:pt>
                <c:pt idx="83">
                  <c:v>1</c:v>
                </c:pt>
                <c:pt idx="84">
                  <c:v>1</c:v>
                </c:pt>
                <c:pt idx="88">
                  <c:v>1</c:v>
                </c:pt>
                <c:pt idx="93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101">
                  <c:v>1</c:v>
                </c:pt>
                <c:pt idx="103">
                  <c:v>4</c:v>
                </c:pt>
                <c:pt idx="104">
                  <c:v>2</c:v>
                </c:pt>
                <c:pt idx="114">
                  <c:v>1</c:v>
                </c:pt>
                <c:pt idx="115">
                  <c:v>5</c:v>
                </c:pt>
                <c:pt idx="1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8-400C-B0F3-E2BE4950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721832"/>
        <c:axId val="974716912"/>
      </c:barChart>
      <c:catAx>
        <c:axId val="97472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4716912"/>
        <c:crosses val="autoZero"/>
        <c:auto val="1"/>
        <c:lblAlgn val="ctr"/>
        <c:lblOffset val="100"/>
        <c:noMultiLvlLbl val="0"/>
      </c:catAx>
      <c:valAx>
        <c:axId val="9747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4721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[Pest_control_frequency_2023 (1).xlsx]Medium Risk!Kimutatás1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'Medium Risk'!$B$4:$B$5</c:f>
              <c:strCache>
                <c:ptCount val="1"/>
                <c:pt idx="0">
                  <c:v>Általános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'Medium Risk'!$A$6:$A$61</c:f>
              <c:strCache>
                <c:ptCount val="55"/>
                <c:pt idx="0">
                  <c:v>41001</c:v>
                </c:pt>
                <c:pt idx="1">
                  <c:v>41003</c:v>
                </c:pt>
                <c:pt idx="2">
                  <c:v>41006</c:v>
                </c:pt>
                <c:pt idx="3">
                  <c:v>41015</c:v>
                </c:pt>
                <c:pt idx="4">
                  <c:v>41018</c:v>
                </c:pt>
                <c:pt idx="5">
                  <c:v>41026</c:v>
                </c:pt>
                <c:pt idx="6">
                  <c:v>41027</c:v>
                </c:pt>
                <c:pt idx="7">
                  <c:v>41028</c:v>
                </c:pt>
                <c:pt idx="8">
                  <c:v>41029</c:v>
                </c:pt>
                <c:pt idx="9">
                  <c:v>41030</c:v>
                </c:pt>
                <c:pt idx="10">
                  <c:v>41037</c:v>
                </c:pt>
                <c:pt idx="11">
                  <c:v>41038</c:v>
                </c:pt>
                <c:pt idx="12">
                  <c:v>41039</c:v>
                </c:pt>
                <c:pt idx="13">
                  <c:v>41042</c:v>
                </c:pt>
                <c:pt idx="14">
                  <c:v>41045</c:v>
                </c:pt>
                <c:pt idx="15">
                  <c:v>41047</c:v>
                </c:pt>
                <c:pt idx="16">
                  <c:v>41051</c:v>
                </c:pt>
                <c:pt idx="17">
                  <c:v>41052</c:v>
                </c:pt>
                <c:pt idx="18">
                  <c:v>41060</c:v>
                </c:pt>
                <c:pt idx="19">
                  <c:v>41410</c:v>
                </c:pt>
                <c:pt idx="20">
                  <c:v>41420</c:v>
                </c:pt>
                <c:pt idx="21">
                  <c:v>41430</c:v>
                </c:pt>
                <c:pt idx="22">
                  <c:v>41440</c:v>
                </c:pt>
                <c:pt idx="23">
                  <c:v>41450</c:v>
                </c:pt>
                <c:pt idx="24">
                  <c:v>41460</c:v>
                </c:pt>
                <c:pt idx="25">
                  <c:v>41470</c:v>
                </c:pt>
                <c:pt idx="26">
                  <c:v>41480</c:v>
                </c:pt>
                <c:pt idx="27">
                  <c:v>41500</c:v>
                </c:pt>
                <c:pt idx="28">
                  <c:v>41510</c:v>
                </c:pt>
                <c:pt idx="29">
                  <c:v>41530</c:v>
                </c:pt>
                <c:pt idx="30">
                  <c:v>41550</c:v>
                </c:pt>
                <c:pt idx="31">
                  <c:v>41570</c:v>
                </c:pt>
                <c:pt idx="32">
                  <c:v>41580</c:v>
                </c:pt>
                <c:pt idx="33">
                  <c:v>41600</c:v>
                </c:pt>
                <c:pt idx="34">
                  <c:v>41610</c:v>
                </c:pt>
                <c:pt idx="35">
                  <c:v>41620</c:v>
                </c:pt>
                <c:pt idx="36">
                  <c:v>41630</c:v>
                </c:pt>
                <c:pt idx="37">
                  <c:v>41650</c:v>
                </c:pt>
                <c:pt idx="38">
                  <c:v>41660</c:v>
                </c:pt>
                <c:pt idx="39">
                  <c:v>41670</c:v>
                </c:pt>
                <c:pt idx="40">
                  <c:v>41680</c:v>
                </c:pt>
                <c:pt idx="41">
                  <c:v>41700</c:v>
                </c:pt>
                <c:pt idx="42">
                  <c:v>41720</c:v>
                </c:pt>
                <c:pt idx="43">
                  <c:v>41730</c:v>
                </c:pt>
                <c:pt idx="44">
                  <c:v>41740</c:v>
                </c:pt>
                <c:pt idx="45">
                  <c:v>41770</c:v>
                </c:pt>
                <c:pt idx="46">
                  <c:v>41800</c:v>
                </c:pt>
                <c:pt idx="47">
                  <c:v>41810</c:v>
                </c:pt>
                <c:pt idx="48">
                  <c:v>41850</c:v>
                </c:pt>
                <c:pt idx="49">
                  <c:v>41860</c:v>
                </c:pt>
                <c:pt idx="50">
                  <c:v>41880</c:v>
                </c:pt>
                <c:pt idx="51">
                  <c:v>41900</c:v>
                </c:pt>
                <c:pt idx="52">
                  <c:v>41940</c:v>
                </c:pt>
                <c:pt idx="53">
                  <c:v>41980</c:v>
                </c:pt>
                <c:pt idx="54">
                  <c:v>41990</c:v>
                </c:pt>
              </c:strCache>
            </c:strRef>
          </c:cat>
          <c:val>
            <c:numRef>
              <c:f>'Medium Risk'!$B$6:$B$61</c:f>
              <c:numCache>
                <c:formatCode>General</c:formatCode>
                <c:ptCount val="5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17B-987A-5DA44A31197F}"/>
            </c:ext>
          </c:extLst>
        </c:ser>
        <c:ser>
          <c:idx val="1"/>
          <c:order val="1"/>
          <c:tx>
            <c:strRef>
              <c:f>'Medium Risk'!$C$4:$C$5</c:f>
              <c:strCache>
                <c:ptCount val="1"/>
                <c:pt idx="0">
                  <c:v>Eseti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'Medium Risk'!$A$6:$A$61</c:f>
              <c:strCache>
                <c:ptCount val="55"/>
                <c:pt idx="0">
                  <c:v>41001</c:v>
                </c:pt>
                <c:pt idx="1">
                  <c:v>41003</c:v>
                </c:pt>
                <c:pt idx="2">
                  <c:v>41006</c:v>
                </c:pt>
                <c:pt idx="3">
                  <c:v>41015</c:v>
                </c:pt>
                <c:pt idx="4">
                  <c:v>41018</c:v>
                </c:pt>
                <c:pt idx="5">
                  <c:v>41026</c:v>
                </c:pt>
                <c:pt idx="6">
                  <c:v>41027</c:v>
                </c:pt>
                <c:pt idx="7">
                  <c:v>41028</c:v>
                </c:pt>
                <c:pt idx="8">
                  <c:v>41029</c:v>
                </c:pt>
                <c:pt idx="9">
                  <c:v>41030</c:v>
                </c:pt>
                <c:pt idx="10">
                  <c:v>41037</c:v>
                </c:pt>
                <c:pt idx="11">
                  <c:v>41038</c:v>
                </c:pt>
                <c:pt idx="12">
                  <c:v>41039</c:v>
                </c:pt>
                <c:pt idx="13">
                  <c:v>41042</c:v>
                </c:pt>
                <c:pt idx="14">
                  <c:v>41045</c:v>
                </c:pt>
                <c:pt idx="15">
                  <c:v>41047</c:v>
                </c:pt>
                <c:pt idx="16">
                  <c:v>41051</c:v>
                </c:pt>
                <c:pt idx="17">
                  <c:v>41052</c:v>
                </c:pt>
                <c:pt idx="18">
                  <c:v>41060</c:v>
                </c:pt>
                <c:pt idx="19">
                  <c:v>41410</c:v>
                </c:pt>
                <c:pt idx="20">
                  <c:v>41420</c:v>
                </c:pt>
                <c:pt idx="21">
                  <c:v>41430</c:v>
                </c:pt>
                <c:pt idx="22">
                  <c:v>41440</c:v>
                </c:pt>
                <c:pt idx="23">
                  <c:v>41450</c:v>
                </c:pt>
                <c:pt idx="24">
                  <c:v>41460</c:v>
                </c:pt>
                <c:pt idx="25">
                  <c:v>41470</c:v>
                </c:pt>
                <c:pt idx="26">
                  <c:v>41480</c:v>
                </c:pt>
                <c:pt idx="27">
                  <c:v>41500</c:v>
                </c:pt>
                <c:pt idx="28">
                  <c:v>41510</c:v>
                </c:pt>
                <c:pt idx="29">
                  <c:v>41530</c:v>
                </c:pt>
                <c:pt idx="30">
                  <c:v>41550</c:v>
                </c:pt>
                <c:pt idx="31">
                  <c:v>41570</c:v>
                </c:pt>
                <c:pt idx="32">
                  <c:v>41580</c:v>
                </c:pt>
                <c:pt idx="33">
                  <c:v>41600</c:v>
                </c:pt>
                <c:pt idx="34">
                  <c:v>41610</c:v>
                </c:pt>
                <c:pt idx="35">
                  <c:v>41620</c:v>
                </c:pt>
                <c:pt idx="36">
                  <c:v>41630</c:v>
                </c:pt>
                <c:pt idx="37">
                  <c:v>41650</c:v>
                </c:pt>
                <c:pt idx="38">
                  <c:v>41660</c:v>
                </c:pt>
                <c:pt idx="39">
                  <c:v>41670</c:v>
                </c:pt>
                <c:pt idx="40">
                  <c:v>41680</c:v>
                </c:pt>
                <c:pt idx="41">
                  <c:v>41700</c:v>
                </c:pt>
                <c:pt idx="42">
                  <c:v>41720</c:v>
                </c:pt>
                <c:pt idx="43">
                  <c:v>41730</c:v>
                </c:pt>
                <c:pt idx="44">
                  <c:v>41740</c:v>
                </c:pt>
                <c:pt idx="45">
                  <c:v>41770</c:v>
                </c:pt>
                <c:pt idx="46">
                  <c:v>41800</c:v>
                </c:pt>
                <c:pt idx="47">
                  <c:v>41810</c:v>
                </c:pt>
                <c:pt idx="48">
                  <c:v>41850</c:v>
                </c:pt>
                <c:pt idx="49">
                  <c:v>41860</c:v>
                </c:pt>
                <c:pt idx="50">
                  <c:v>41880</c:v>
                </c:pt>
                <c:pt idx="51">
                  <c:v>41900</c:v>
                </c:pt>
                <c:pt idx="52">
                  <c:v>41940</c:v>
                </c:pt>
                <c:pt idx="53">
                  <c:v>41980</c:v>
                </c:pt>
                <c:pt idx="54">
                  <c:v>41990</c:v>
                </c:pt>
              </c:strCache>
            </c:strRef>
          </c:cat>
          <c:val>
            <c:numRef>
              <c:f>'Medium Risk'!$C$6:$C$61</c:f>
              <c:numCache>
                <c:formatCode>General</c:formatCode>
                <c:ptCount val="55"/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5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8">
                  <c:v>2</c:v>
                </c:pt>
                <c:pt idx="19">
                  <c:v>2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  <c:pt idx="31">
                  <c:v>7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50">
                  <c:v>1</c:v>
                </c:pt>
                <c:pt idx="53">
                  <c:v>2</c:v>
                </c:pt>
                <c:pt idx="5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E-417B-987A-5DA44A31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767168"/>
        <c:axId val="2134773072"/>
      </c:barChart>
      <c:catAx>
        <c:axId val="21347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4773072"/>
        <c:crosses val="autoZero"/>
        <c:auto val="1"/>
        <c:lblAlgn val="ctr"/>
        <c:lblOffset val="100"/>
        <c:noMultiLvlLbl val="0"/>
      </c:catAx>
      <c:valAx>
        <c:axId val="21347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4767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[Pest_control_frequency_2023 (1).xlsx]High Risk!Kimutatás1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'High Risk'!$B$4:$B$5</c:f>
              <c:strCache>
                <c:ptCount val="1"/>
                <c:pt idx="0">
                  <c:v>Általános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Risk'!$A$6:$A$24</c:f>
              <c:strCache>
                <c:ptCount val="18"/>
                <c:pt idx="0">
                  <c:v>41002</c:v>
                </c:pt>
                <c:pt idx="1">
                  <c:v>41008</c:v>
                </c:pt>
                <c:pt idx="2">
                  <c:v>41009</c:v>
                </c:pt>
                <c:pt idx="3">
                  <c:v>41014</c:v>
                </c:pt>
                <c:pt idx="4">
                  <c:v>41025</c:v>
                </c:pt>
                <c:pt idx="5">
                  <c:v>41043</c:v>
                </c:pt>
                <c:pt idx="6">
                  <c:v>41058</c:v>
                </c:pt>
                <c:pt idx="7">
                  <c:v>41059</c:v>
                </c:pt>
                <c:pt idx="8">
                  <c:v>41390</c:v>
                </c:pt>
                <c:pt idx="9">
                  <c:v>41400</c:v>
                </c:pt>
                <c:pt idx="10">
                  <c:v>41490</c:v>
                </c:pt>
                <c:pt idx="11">
                  <c:v>41520</c:v>
                </c:pt>
                <c:pt idx="12">
                  <c:v>41540</c:v>
                </c:pt>
                <c:pt idx="13">
                  <c:v>41560</c:v>
                </c:pt>
                <c:pt idx="14">
                  <c:v>41640</c:v>
                </c:pt>
                <c:pt idx="15">
                  <c:v>41710</c:v>
                </c:pt>
                <c:pt idx="16">
                  <c:v>41890</c:v>
                </c:pt>
                <c:pt idx="17">
                  <c:v>41970</c:v>
                </c:pt>
              </c:strCache>
            </c:strRef>
          </c:cat>
          <c:val>
            <c:numRef>
              <c:f>'High Risk'!$B$6:$B$24</c:f>
              <c:numCache>
                <c:formatCode>General</c:formatCode>
                <c:ptCount val="18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1-465E-93DA-95A28E42C2A4}"/>
            </c:ext>
          </c:extLst>
        </c:ser>
        <c:ser>
          <c:idx val="1"/>
          <c:order val="1"/>
          <c:tx>
            <c:strRef>
              <c:f>'High Risk'!$C$4:$C$5</c:f>
              <c:strCache>
                <c:ptCount val="1"/>
                <c:pt idx="0">
                  <c:v>Eseti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 Risk'!$A$6:$A$24</c:f>
              <c:strCache>
                <c:ptCount val="18"/>
                <c:pt idx="0">
                  <c:v>41002</c:v>
                </c:pt>
                <c:pt idx="1">
                  <c:v>41008</c:v>
                </c:pt>
                <c:pt idx="2">
                  <c:v>41009</c:v>
                </c:pt>
                <c:pt idx="3">
                  <c:v>41014</c:v>
                </c:pt>
                <c:pt idx="4">
                  <c:v>41025</c:v>
                </c:pt>
                <c:pt idx="5">
                  <c:v>41043</c:v>
                </c:pt>
                <c:pt idx="6">
                  <c:v>41058</c:v>
                </c:pt>
                <c:pt idx="7">
                  <c:v>41059</c:v>
                </c:pt>
                <c:pt idx="8">
                  <c:v>41390</c:v>
                </c:pt>
                <c:pt idx="9">
                  <c:v>41400</c:v>
                </c:pt>
                <c:pt idx="10">
                  <c:v>41490</c:v>
                </c:pt>
                <c:pt idx="11">
                  <c:v>41520</c:v>
                </c:pt>
                <c:pt idx="12">
                  <c:v>41540</c:v>
                </c:pt>
                <c:pt idx="13">
                  <c:v>41560</c:v>
                </c:pt>
                <c:pt idx="14">
                  <c:v>41640</c:v>
                </c:pt>
                <c:pt idx="15">
                  <c:v>41710</c:v>
                </c:pt>
                <c:pt idx="16">
                  <c:v>41890</c:v>
                </c:pt>
                <c:pt idx="17">
                  <c:v>41970</c:v>
                </c:pt>
              </c:strCache>
            </c:strRef>
          </c:cat>
          <c:val>
            <c:numRef>
              <c:f>'High Risk'!$C$6:$C$24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9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1-465E-93DA-95A28E42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05568"/>
        <c:axId val="1272807536"/>
      </c:barChart>
      <c:catAx>
        <c:axId val="127280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2807536"/>
        <c:crosses val="autoZero"/>
        <c:auto val="1"/>
        <c:lblAlgn val="ctr"/>
        <c:lblOffset val="100"/>
        <c:noMultiLvlLbl val="0"/>
      </c:catAx>
      <c:valAx>
        <c:axId val="12728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2805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[Pest_control_frequency_2023 (1).xlsx]High Risk - DC!Kimutatás1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'High Risk - DC'!$B$4:$B$5</c:f>
              <c:strCache>
                <c:ptCount val="1"/>
                <c:pt idx="0">
                  <c:v>Általános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Risk - DC'!$A$6:$A$9</c:f>
              <c:strCache>
                <c:ptCount val="3"/>
                <c:pt idx="0">
                  <c:v>49007</c:v>
                </c:pt>
                <c:pt idx="1">
                  <c:v>49016</c:v>
                </c:pt>
                <c:pt idx="2">
                  <c:v>49056</c:v>
                </c:pt>
              </c:strCache>
            </c:strRef>
          </c:cat>
          <c:val>
            <c:numRef>
              <c:f>'High Risk - DC'!$B$6:$B$9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FD5-890F-0DD7E2F2CCDA}"/>
            </c:ext>
          </c:extLst>
        </c:ser>
        <c:ser>
          <c:idx val="1"/>
          <c:order val="1"/>
          <c:tx>
            <c:strRef>
              <c:f>'High Risk - DC'!$C$4:$C$5</c:f>
              <c:strCache>
                <c:ptCount val="1"/>
                <c:pt idx="0">
                  <c:v>Eseti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 Risk - DC'!$A$6:$A$9</c:f>
              <c:strCache>
                <c:ptCount val="3"/>
                <c:pt idx="0">
                  <c:v>49007</c:v>
                </c:pt>
                <c:pt idx="1">
                  <c:v>49016</c:v>
                </c:pt>
                <c:pt idx="2">
                  <c:v>49056</c:v>
                </c:pt>
              </c:strCache>
            </c:strRef>
          </c:cat>
          <c:val>
            <c:numRef>
              <c:f>'High Risk - DC'!$C$6:$C$9</c:f>
              <c:numCache>
                <c:formatCode>General</c:formatCode>
                <c:ptCount val="3"/>
                <c:pt idx="0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2-4FD5-890F-0DD7E2F2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192424"/>
        <c:axId val="623200296"/>
      </c:barChart>
      <c:catAx>
        <c:axId val="62319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3200296"/>
        <c:crosses val="autoZero"/>
        <c:auto val="1"/>
        <c:lblAlgn val="ctr"/>
        <c:lblOffset val="100"/>
        <c:noMultiLvlLbl val="0"/>
      </c:catAx>
      <c:valAx>
        <c:axId val="62320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3192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338135</xdr:colOff>
      <xdr:row>3</xdr:row>
      <xdr:rowOff>180975</xdr:rowOff>
    </xdr:from>
    <xdr:to>
      <xdr:col>18</xdr:col>
      <xdr:colOff>419100</xdr:colOff>
      <xdr:row>111</xdr:row>
      <xdr:rowOff>9525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EB1658D-8D7B-7EE9-67D5-DB2FE0F50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0.4337</cdr:x>
      <cdr:y>0.03268</cdr:y>
    </cdr:from>
    <cdr:to>
      <cdr:x>0.43542</cdr:x>
      <cdr:y>0.98459</cdr:y>
    </cdr:to>
    <cdr:cxnSp macro="">
      <cdr:nvCxnSpPr>
        <cdr:cNvPr id="3" name="Egyenes összekötő 2">
          <a:extLst xmlns:a="http://schemas.openxmlformats.org/drawingml/2006/main">
            <a:ext uri="{FF2B5EF4-FFF2-40B4-BE49-F238E27FC236}">
              <a16:creationId xmlns:a16="http://schemas.microsoft.com/office/drawing/2014/main" id="{E1F41CE7-0C35-8342-6914-CCF145B8CA96}"/>
            </a:ext>
          </a:extLst>
        </cdr:cNvPr>
        <cdr:cNvCxnSpPr/>
      </cdr:nvCxnSpPr>
      <cdr:spPr>
        <a:xfrm xmlns:a="http://schemas.openxmlformats.org/drawingml/2006/main">
          <a:off x="2414590" y="666750"/>
          <a:ext cx="9525" cy="1942147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560293</xdr:colOff>
      <xdr:row>10</xdr:row>
      <xdr:rowOff>134470</xdr:rowOff>
    </xdr:from>
    <xdr:to>
      <xdr:col>15</xdr:col>
      <xdr:colOff>526676</xdr:colOff>
      <xdr:row>65</xdr:row>
      <xdr:rowOff>89645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8C912-5F0A-7336-CB5C-703A955FF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0.4427</cdr:x>
      <cdr:y>0.05682</cdr:y>
    </cdr:from>
    <cdr:to>
      <cdr:x>0.44494</cdr:x>
      <cdr:y>0.98106</cdr:y>
    </cdr:to>
    <cdr:cxnSp macro="">
      <cdr:nvCxnSpPr>
        <cdr:cNvPr id="3" name="Egyenes összekötő 2">
          <a:extLst xmlns:a="http://schemas.openxmlformats.org/drawingml/2006/main">
            <a:ext uri="{FF2B5EF4-FFF2-40B4-BE49-F238E27FC236}">
              <a16:creationId xmlns:a16="http://schemas.microsoft.com/office/drawing/2014/main" id="{9D0D412B-1DE0-F59D-CC63-4FC67E3330AA}"/>
            </a:ext>
          </a:extLst>
        </cdr:cNvPr>
        <cdr:cNvCxnSpPr/>
      </cdr:nvCxnSpPr>
      <cdr:spPr>
        <a:xfrm xmlns:a="http://schemas.openxmlformats.org/drawingml/2006/main" flipV="1">
          <a:off x="2207559" y="672353"/>
          <a:ext cx="11206" cy="1093694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89648</xdr:rowOff>
    </xdr:from>
    <xdr:to>
      <xdr:col>13</xdr:col>
      <xdr:colOff>190501</xdr:colOff>
      <xdr:row>40</xdr:row>
      <xdr:rowOff>179295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F7814B-BD72-A8AE-989A-C6EA5782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179294</xdr:colOff>
      <xdr:row>5</xdr:row>
      <xdr:rowOff>44824</xdr:rowOff>
    </xdr:from>
    <xdr:to>
      <xdr:col>10</xdr:col>
      <xdr:colOff>179294</xdr:colOff>
      <xdr:row>40</xdr:row>
      <xdr:rowOff>11206</xdr:rowOff>
    </xdr:to>
    <xdr:cxnSp macro="">
      <xdr:nvCxnSpPr>
        <xdr:cNvPr id="4" name="Egyenes összekötő 3">
          <a:extLst>
            <a:ext uri="{FF2B5EF4-FFF2-40B4-BE49-F238E27FC236}">
              <a16:creationId xmlns:a16="http://schemas.microsoft.com/office/drawing/2014/main" id="{129BF46E-3ECC-FFFE-6C98-009545E7D537}"/>
            </a:ext>
          </a:extLst>
        </xdr:cNvPr>
        <xdr:cNvCxnSpPr/>
      </xdr:nvCxnSpPr>
      <xdr:spPr>
        <a:xfrm>
          <a:off x="8057029" y="997324"/>
          <a:ext cx="0" cy="663388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694763</xdr:colOff>
      <xdr:row>1</xdr:row>
      <xdr:rowOff>12326</xdr:rowOff>
    </xdr:from>
    <xdr:to>
      <xdr:col>12</xdr:col>
      <xdr:colOff>414616</xdr:colOff>
      <xdr:row>17</xdr:row>
      <xdr:rowOff>56030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E2360B-E222-026A-820D-95CC77A1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89647</xdr:colOff>
      <xdr:row>4</xdr:row>
      <xdr:rowOff>112059</xdr:rowOff>
    </xdr:from>
    <xdr:to>
      <xdr:col>11</xdr:col>
      <xdr:colOff>100853</xdr:colOff>
      <xdr:row>15</xdr:row>
      <xdr:rowOff>89647</xdr:rowOff>
    </xdr:to>
    <xdr:cxnSp macro="">
      <xdr:nvCxnSpPr>
        <xdr:cNvPr id="4" name="Egyenes összekötő 3">
          <a:extLst>
            <a:ext uri="{FF2B5EF4-FFF2-40B4-BE49-F238E27FC236}">
              <a16:creationId xmlns:a16="http://schemas.microsoft.com/office/drawing/2014/main" id="{F28F5515-BAC9-C730-C588-EB5C88CB6932}"/>
            </a:ext>
          </a:extLst>
        </xdr:cNvPr>
        <xdr:cNvCxnSpPr/>
      </xdr:nvCxnSpPr>
      <xdr:spPr>
        <a:xfrm flipH="1">
          <a:off x="8572500" y="874059"/>
          <a:ext cx="11206" cy="20730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co-my.sharepoint.com/personal/andras_fustos_tesco_com/Documents/Documents/C%20meghajt&#243;/Pest%20Control/Ronix/Kock&#225;zati%20besorol&#225;s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-Teljes áruház lista"/>
    </sheetNames>
    <sheetDataSet>
      <sheetData sheetId="0">
        <row r="2">
          <cell r="D2" t="str">
            <v>address</v>
          </cell>
          <cell r="E2" t="str">
            <v>size</v>
          </cell>
          <cell r="F2" t="str">
            <v>store format</v>
          </cell>
          <cell r="G2" t="str">
            <v>Risk 
* will be reviewed every 6 months</v>
          </cell>
        </row>
        <row r="3">
          <cell r="C3">
            <v>41001</v>
          </cell>
          <cell r="D3" t="str">
            <v>3400 Mezőkövesd, Egri utca 51.</v>
          </cell>
          <cell r="E3" t="str">
            <v>3k</v>
          </cell>
          <cell r="F3" t="str">
            <v>CHM</v>
          </cell>
          <cell r="G3" t="str">
            <v>Medium Risk</v>
          </cell>
        </row>
        <row r="4">
          <cell r="C4">
            <v>41002</v>
          </cell>
          <cell r="D4" t="str">
            <v>3600 Ózd, Brassói út 3.</v>
          </cell>
          <cell r="E4" t="str">
            <v>5k</v>
          </cell>
          <cell r="F4" t="str">
            <v>HM</v>
          </cell>
          <cell r="G4" t="str">
            <v>High Risk</v>
          </cell>
        </row>
        <row r="5">
          <cell r="C5">
            <v>41003</v>
          </cell>
          <cell r="D5" t="str">
            <v>8360 Keszthely, Csapás utca 27.</v>
          </cell>
          <cell r="E5" t="str">
            <v>5k</v>
          </cell>
          <cell r="F5" t="str">
            <v>HM</v>
          </cell>
          <cell r="G5" t="str">
            <v>Medium Risk</v>
          </cell>
        </row>
        <row r="6">
          <cell r="C6">
            <v>41004</v>
          </cell>
          <cell r="D6" t="str">
            <v>8100 Várpalota, Fehérvári utca 17.</v>
          </cell>
          <cell r="E6" t="str">
            <v>3k</v>
          </cell>
          <cell r="F6" t="str">
            <v>CHM</v>
          </cell>
          <cell r="G6" t="str">
            <v>Low Risk</v>
          </cell>
        </row>
        <row r="7">
          <cell r="C7">
            <v>41005</v>
          </cell>
          <cell r="D7" t="str">
            <v>4700 Mátészalka, Alkotmány utca 1/A.</v>
          </cell>
          <cell r="E7" t="str">
            <v>5k</v>
          </cell>
          <cell r="F7" t="str">
            <v>HM</v>
          </cell>
          <cell r="G7" t="str">
            <v>Low Risk</v>
          </cell>
        </row>
        <row r="8">
          <cell r="C8">
            <v>41006</v>
          </cell>
          <cell r="D8" t="str">
            <v>3700 Kazincbarcika, Attila u. 10/B.</v>
          </cell>
          <cell r="E8" t="str">
            <v>5k</v>
          </cell>
          <cell r="F8" t="str">
            <v>HM</v>
          </cell>
          <cell r="G8" t="str">
            <v>Medium Risk</v>
          </cell>
        </row>
        <row r="9">
          <cell r="C9">
            <v>41007</v>
          </cell>
          <cell r="D9" t="str">
            <v>3980 Sátoraljaújhely, Kazinczy Ferenc utca 105.</v>
          </cell>
          <cell r="E9" t="str">
            <v>3k</v>
          </cell>
          <cell r="F9" t="str">
            <v>CHM</v>
          </cell>
          <cell r="G9" t="str">
            <v>Low Risk</v>
          </cell>
        </row>
        <row r="10">
          <cell r="C10">
            <v>41008</v>
          </cell>
          <cell r="D10" t="str">
            <v>1097 Budapest, Koppány u. 2-4.</v>
          </cell>
          <cell r="E10" t="str">
            <v>7k</v>
          </cell>
          <cell r="F10" t="str">
            <v>HM</v>
          </cell>
          <cell r="G10" t="str">
            <v>High Risk</v>
          </cell>
        </row>
        <row r="11">
          <cell r="C11">
            <v>41009</v>
          </cell>
          <cell r="D11" t="str">
            <v>1117 Budapest, Hengermalom út 19</v>
          </cell>
          <cell r="E11" t="str">
            <v>3k</v>
          </cell>
          <cell r="F11" t="str">
            <v>CHM</v>
          </cell>
          <cell r="G11" t="str">
            <v>High Risk</v>
          </cell>
        </row>
        <row r="12">
          <cell r="C12">
            <v>41010</v>
          </cell>
          <cell r="D12" t="str">
            <v>2750 Nagykőrös, Ceglédi u. 28.</v>
          </cell>
          <cell r="E12" t="str">
            <v>3k</v>
          </cell>
          <cell r="F12" t="str">
            <v>CHM</v>
          </cell>
          <cell r="G12" t="str">
            <v>Low Risk</v>
          </cell>
        </row>
        <row r="13">
          <cell r="C13">
            <v>41011</v>
          </cell>
          <cell r="D13" t="str">
            <v>2890 Tata, Győri út 2.</v>
          </cell>
          <cell r="E13" t="str">
            <v>5k</v>
          </cell>
          <cell r="F13" t="str">
            <v>HM</v>
          </cell>
          <cell r="G13" t="str">
            <v>Low Risk</v>
          </cell>
        </row>
        <row r="14">
          <cell r="C14">
            <v>41012</v>
          </cell>
          <cell r="D14" t="str">
            <v>9900 Körmend, Sport út 5</v>
          </cell>
          <cell r="E14" t="str">
            <v>3k</v>
          </cell>
          <cell r="F14" t="str">
            <v>CHM</v>
          </cell>
          <cell r="G14" t="str">
            <v>Low Risk</v>
          </cell>
        </row>
        <row r="15">
          <cell r="C15">
            <v>41013</v>
          </cell>
          <cell r="D15" t="str">
            <v>5300 Karcag, Kisújszállási u. 34.</v>
          </cell>
          <cell r="E15" t="str">
            <v>3k</v>
          </cell>
          <cell r="F15" t="str">
            <v>CHM</v>
          </cell>
          <cell r="G15" t="str">
            <v>Low Risk</v>
          </cell>
        </row>
        <row r="16">
          <cell r="C16">
            <v>41014</v>
          </cell>
          <cell r="D16" t="str">
            <v>1087 Budapest, Kerepesi u. 9-11</v>
          </cell>
          <cell r="E16" t="str">
            <v>7k</v>
          </cell>
          <cell r="F16" t="str">
            <v>HM</v>
          </cell>
          <cell r="G16" t="str">
            <v>High Risk</v>
          </cell>
        </row>
        <row r="17">
          <cell r="C17">
            <v>41015</v>
          </cell>
          <cell r="D17" t="str">
            <v>2220 Vecsés Fő út 246-248.</v>
          </cell>
          <cell r="E17" t="str">
            <v>10-12k</v>
          </cell>
          <cell r="F17" t="str">
            <v>HM</v>
          </cell>
          <cell r="G17" t="str">
            <v>Medium Risk</v>
          </cell>
        </row>
        <row r="18">
          <cell r="C18">
            <v>41016</v>
          </cell>
          <cell r="D18" t="str">
            <v>7150 Bonyhád, Vőlgység utca 8.</v>
          </cell>
          <cell r="E18" t="str">
            <v>3k</v>
          </cell>
          <cell r="F18" t="str">
            <v>CHM</v>
          </cell>
          <cell r="G18" t="str">
            <v>Low Risk</v>
          </cell>
        </row>
        <row r="19">
          <cell r="C19">
            <v>41017</v>
          </cell>
          <cell r="D19" t="str">
            <v>7200 Dombóvár, Köztársaság u. 7.</v>
          </cell>
          <cell r="E19" t="str">
            <v>3k</v>
          </cell>
          <cell r="F19" t="str">
            <v>CHM</v>
          </cell>
          <cell r="G19" t="str">
            <v>Low Risk</v>
          </cell>
        </row>
        <row r="20">
          <cell r="C20">
            <v>41018</v>
          </cell>
          <cell r="D20" t="str">
            <v>2840 Oroszlány, Kornyei ut 3-5.</v>
          </cell>
          <cell r="E20" t="str">
            <v>3k</v>
          </cell>
          <cell r="F20" t="str">
            <v>CHM</v>
          </cell>
          <cell r="G20" t="str">
            <v>Medium Risk</v>
          </cell>
        </row>
        <row r="21">
          <cell r="C21">
            <v>41019</v>
          </cell>
          <cell r="D21" t="str">
            <v>2660 Balassagyarmat, Mikszáth Kálmán u. 56.</v>
          </cell>
          <cell r="E21" t="str">
            <v>3k</v>
          </cell>
          <cell r="F21" t="str">
            <v>CHM</v>
          </cell>
          <cell r="G21" t="str">
            <v>Low Risk</v>
          </cell>
        </row>
        <row r="22">
          <cell r="C22">
            <v>41020</v>
          </cell>
          <cell r="D22" t="str">
            <v>3525 Miskolc, Mésztelep u. 1/A (40865/4 hrsz)</v>
          </cell>
          <cell r="E22" t="str">
            <v>3k</v>
          </cell>
          <cell r="F22" t="str">
            <v>CHM</v>
          </cell>
          <cell r="G22" t="str">
            <v>Low Risk</v>
          </cell>
        </row>
        <row r="23">
          <cell r="C23">
            <v>41021</v>
          </cell>
          <cell r="D23" t="str">
            <v>8630 Balatonboglár, Klapka u. 30.</v>
          </cell>
          <cell r="E23" t="str">
            <v>3k</v>
          </cell>
          <cell r="F23" t="str">
            <v>CHM</v>
          </cell>
          <cell r="G23" t="str">
            <v>Low Risk</v>
          </cell>
        </row>
        <row r="24">
          <cell r="C24">
            <v>41022</v>
          </cell>
          <cell r="D24" t="str">
            <v>2370 Dabas, Hrsz 2256/4</v>
          </cell>
          <cell r="E24" t="str">
            <v>3k</v>
          </cell>
          <cell r="F24" t="str">
            <v>CHM</v>
          </cell>
          <cell r="G24" t="str">
            <v>Low Risk</v>
          </cell>
        </row>
        <row r="25">
          <cell r="C25">
            <v>41024</v>
          </cell>
          <cell r="D25" t="str">
            <v>3000 Hatvan, Bibó István út 1.</v>
          </cell>
          <cell r="E25" t="str">
            <v>5k</v>
          </cell>
          <cell r="F25" t="str">
            <v>HM</v>
          </cell>
          <cell r="G25" t="str">
            <v>Low Risk</v>
          </cell>
        </row>
        <row r="26">
          <cell r="C26">
            <v>41025</v>
          </cell>
          <cell r="D26" t="str">
            <v>1037 Budapest, Bécsi út 258</v>
          </cell>
          <cell r="E26" t="str">
            <v>7k</v>
          </cell>
          <cell r="F26" t="str">
            <v>HM</v>
          </cell>
          <cell r="G26" t="str">
            <v>High Risk</v>
          </cell>
        </row>
        <row r="27">
          <cell r="C27">
            <v>41026</v>
          </cell>
          <cell r="D27" t="str">
            <v>5700 Gyula, Csabai út 3.</v>
          </cell>
          <cell r="E27" t="str">
            <v>5k</v>
          </cell>
          <cell r="F27" t="str">
            <v>HM</v>
          </cell>
          <cell r="G27" t="str">
            <v>Medium Risk</v>
          </cell>
        </row>
        <row r="28">
          <cell r="C28">
            <v>41027</v>
          </cell>
          <cell r="D28" t="str">
            <v>6000 Kecskemét, Izsáki ut 12/B.</v>
          </cell>
          <cell r="E28" t="str">
            <v>5k</v>
          </cell>
          <cell r="F28" t="str">
            <v>HM</v>
          </cell>
          <cell r="G28" t="str">
            <v>Medium Risk</v>
          </cell>
        </row>
        <row r="29">
          <cell r="C29">
            <v>41028</v>
          </cell>
          <cell r="D29" t="str">
            <v>4200 Hajdúszoboszló, Dózsa György (hrsz.: 0228/2)</v>
          </cell>
          <cell r="E29" t="str">
            <v>5k</v>
          </cell>
          <cell r="F29" t="str">
            <v>HM</v>
          </cell>
          <cell r="G29" t="str">
            <v>Medium Risk</v>
          </cell>
        </row>
        <row r="30">
          <cell r="C30">
            <v>41029</v>
          </cell>
          <cell r="D30" t="str">
            <v>6729 Szeged, Szabadkai u. 7.</v>
          </cell>
          <cell r="E30" t="str">
            <v>5k</v>
          </cell>
          <cell r="F30" t="str">
            <v>HM</v>
          </cell>
          <cell r="G30" t="str">
            <v>Medium Risk</v>
          </cell>
        </row>
        <row r="31">
          <cell r="C31">
            <v>41030</v>
          </cell>
          <cell r="D31" t="str">
            <v>2316 Tököl Hermina u. 1-3.</v>
          </cell>
          <cell r="E31" t="str">
            <v>5k</v>
          </cell>
          <cell r="F31" t="str">
            <v>HM</v>
          </cell>
          <cell r="G31" t="str">
            <v>Medium Risk</v>
          </cell>
        </row>
        <row r="32">
          <cell r="C32">
            <v>41031</v>
          </cell>
          <cell r="D32" t="str">
            <v>8700 Marcali, Noszlopy u. 177.</v>
          </cell>
          <cell r="E32" t="str">
            <v>3k</v>
          </cell>
          <cell r="F32" t="str">
            <v>CHM</v>
          </cell>
          <cell r="G32" t="str">
            <v>Low Risk</v>
          </cell>
        </row>
        <row r="33">
          <cell r="C33">
            <v>41033</v>
          </cell>
          <cell r="D33" t="str">
            <v>9600 Sárvár, Rákóczi u. 83.</v>
          </cell>
          <cell r="E33" t="str">
            <v>3k</v>
          </cell>
          <cell r="F33" t="str">
            <v>CHM</v>
          </cell>
          <cell r="G33" t="str">
            <v>Low Risk</v>
          </cell>
        </row>
        <row r="34">
          <cell r="C34">
            <v>41034</v>
          </cell>
          <cell r="D34" t="str">
            <v>7900 Szigetvár, Almáspatak u. 7.</v>
          </cell>
          <cell r="E34" t="str">
            <v>3k</v>
          </cell>
          <cell r="F34" t="str">
            <v>CHM</v>
          </cell>
          <cell r="G34" t="str">
            <v>Low Risk</v>
          </cell>
        </row>
        <row r="35">
          <cell r="C35">
            <v>41036</v>
          </cell>
          <cell r="D35" t="str">
            <v>3900 Szerencs, Gyár u. 40. (hrsz. 2902/10)</v>
          </cell>
          <cell r="E35" t="str">
            <v>3k</v>
          </cell>
          <cell r="F35" t="str">
            <v>CHM</v>
          </cell>
          <cell r="G35" t="str">
            <v>Low Risk</v>
          </cell>
        </row>
        <row r="36">
          <cell r="C36">
            <v>41037</v>
          </cell>
          <cell r="D36" t="str">
            <v>2092 Budakeszi Bianka u. 1.</v>
          </cell>
          <cell r="E36" t="str">
            <v>3k</v>
          </cell>
          <cell r="F36" t="str">
            <v>CHM</v>
          </cell>
          <cell r="G36" t="str">
            <v>Medium Risk</v>
          </cell>
        </row>
        <row r="37">
          <cell r="C37">
            <v>41038</v>
          </cell>
          <cell r="D37" t="str">
            <v>7000 Sárbogárd, Ady E. út 19.</v>
          </cell>
          <cell r="E37" t="str">
            <v>3k</v>
          </cell>
          <cell r="F37" t="str">
            <v>CHM</v>
          </cell>
          <cell r="G37" t="str">
            <v>Medium Risk</v>
          </cell>
        </row>
        <row r="38">
          <cell r="C38">
            <v>41039</v>
          </cell>
          <cell r="D38" t="str">
            <v>2330 Dunaharaszti Némedi út 69.</v>
          </cell>
          <cell r="E38" t="str">
            <v>5k</v>
          </cell>
          <cell r="F38" t="str">
            <v>HM</v>
          </cell>
          <cell r="G38" t="str">
            <v>Medium Risk</v>
          </cell>
        </row>
        <row r="39">
          <cell r="C39">
            <v>41040</v>
          </cell>
          <cell r="D39" t="str">
            <v>4100 Berettyóújfalu, Honvéd u. 13.</v>
          </cell>
          <cell r="E39" t="str">
            <v>3k</v>
          </cell>
          <cell r="F39" t="str">
            <v>CHM</v>
          </cell>
          <cell r="G39" t="str">
            <v>Low Risk</v>
          </cell>
        </row>
        <row r="40">
          <cell r="C40">
            <v>41041</v>
          </cell>
          <cell r="D40" t="str">
            <v>2120 Dunakeszi, Fő út 190.</v>
          </cell>
          <cell r="E40" t="str">
            <v>3k</v>
          </cell>
          <cell r="F40" t="str">
            <v>CHM</v>
          </cell>
          <cell r="G40" t="str">
            <v>Low Risk</v>
          </cell>
        </row>
        <row r="41">
          <cell r="C41">
            <v>41042</v>
          </cell>
          <cell r="D41" t="str">
            <v>7700 Mohács, Pécsi ut 61.</v>
          </cell>
          <cell r="E41" t="str">
            <v>3k</v>
          </cell>
          <cell r="F41" t="str">
            <v>CHM</v>
          </cell>
          <cell r="G41" t="str">
            <v>Medium Risk</v>
          </cell>
        </row>
        <row r="42">
          <cell r="C42">
            <v>41043</v>
          </cell>
          <cell r="D42" t="str">
            <v>2200 Monor, Hrsz. 0359/75 (4-es főút mellett)</v>
          </cell>
          <cell r="E42" t="str">
            <v>3k</v>
          </cell>
          <cell r="F42" t="str">
            <v>CHM</v>
          </cell>
          <cell r="G42" t="str">
            <v>High Risk</v>
          </cell>
        </row>
        <row r="43">
          <cell r="C43">
            <v>41044</v>
          </cell>
          <cell r="D43" t="str">
            <v>7500 Nagyatád, Szabadság út 38.</v>
          </cell>
          <cell r="E43" t="str">
            <v>3k</v>
          </cell>
          <cell r="F43" t="str">
            <v>CHM</v>
          </cell>
          <cell r="G43" t="str">
            <v>Low Risk</v>
          </cell>
        </row>
        <row r="44">
          <cell r="C44">
            <v>41045</v>
          </cell>
          <cell r="D44" t="str">
            <v>8230 Balatonfüred, Széchenyi u. 55.</v>
          </cell>
          <cell r="E44" t="str">
            <v>3k</v>
          </cell>
          <cell r="F44" t="str">
            <v>CHM</v>
          </cell>
          <cell r="G44" t="str">
            <v>Medium Risk</v>
          </cell>
        </row>
        <row r="45">
          <cell r="C45">
            <v>41046</v>
          </cell>
          <cell r="D45" t="str">
            <v>1135 Budapest, Garam utca 3.</v>
          </cell>
          <cell r="E45" t="str">
            <v>2k</v>
          </cell>
          <cell r="F45" t="str">
            <v>CHM</v>
          </cell>
          <cell r="G45" t="str">
            <v>Low Risk</v>
          </cell>
        </row>
        <row r="46">
          <cell r="C46">
            <v>41047</v>
          </cell>
          <cell r="D46" t="str">
            <v>2600 Vác, Deres út 2.</v>
          </cell>
          <cell r="E46" t="str">
            <v>5k</v>
          </cell>
          <cell r="F46" t="str">
            <v>HM</v>
          </cell>
          <cell r="G46" t="str">
            <v>Medium Risk</v>
          </cell>
        </row>
        <row r="47">
          <cell r="C47">
            <v>41049</v>
          </cell>
          <cell r="D47" t="str">
            <v>2060 Bicske, Csabdi út 4.</v>
          </cell>
          <cell r="E47" t="str">
            <v>3k</v>
          </cell>
          <cell r="F47" t="str">
            <v>CHM</v>
          </cell>
          <cell r="G47" t="str">
            <v>Low Risk</v>
          </cell>
        </row>
        <row r="48">
          <cell r="C48">
            <v>41051</v>
          </cell>
          <cell r="D48" t="str">
            <v>5350 Tiszafüred, Madách Imre u. 2.</v>
          </cell>
          <cell r="E48" t="str">
            <v>3k</v>
          </cell>
          <cell r="F48" t="str">
            <v>CHM</v>
          </cell>
          <cell r="G48" t="str">
            <v>Medium Risk</v>
          </cell>
        </row>
        <row r="49">
          <cell r="C49">
            <v>41052</v>
          </cell>
          <cell r="D49" t="str">
            <v>7631 Pécs, Kincses u. 1.</v>
          </cell>
          <cell r="E49" t="str">
            <v>5k</v>
          </cell>
          <cell r="F49" t="str">
            <v>HM</v>
          </cell>
          <cell r="G49" t="str">
            <v>Medium Risk</v>
          </cell>
        </row>
        <row r="50">
          <cell r="C50">
            <v>41053</v>
          </cell>
          <cell r="D50" t="str">
            <v>4300 Nyírbátor, Debreceni u. 71.</v>
          </cell>
          <cell r="E50" t="str">
            <v>3k</v>
          </cell>
          <cell r="F50" t="str">
            <v>CHM</v>
          </cell>
          <cell r="G50" t="str">
            <v>Low Risk</v>
          </cell>
        </row>
        <row r="51">
          <cell r="C51">
            <v>41058</v>
          </cell>
          <cell r="D51" t="str">
            <v>2120 Dunakeszi, Fóti út 120.</v>
          </cell>
          <cell r="E51" t="str">
            <v>5k</v>
          </cell>
          <cell r="F51" t="str">
            <v>HM</v>
          </cell>
          <cell r="G51" t="str">
            <v>High Risk</v>
          </cell>
        </row>
        <row r="52">
          <cell r="C52">
            <v>41059</v>
          </cell>
          <cell r="D52" t="str">
            <v>1191 Budapest, Vak Bottyán utca 75/B</v>
          </cell>
          <cell r="E52" t="str">
            <v>5k</v>
          </cell>
          <cell r="F52" t="str">
            <v>HM</v>
          </cell>
          <cell r="G52" t="str">
            <v>High Risk</v>
          </cell>
        </row>
        <row r="53">
          <cell r="C53">
            <v>41060</v>
          </cell>
          <cell r="D53" t="str">
            <v>9730 Kőszeg, Poganyi ut. 7.</v>
          </cell>
          <cell r="E53" t="str">
            <v>3k</v>
          </cell>
          <cell r="F53" t="str">
            <v>CHM</v>
          </cell>
          <cell r="G53" t="str">
            <v>Medium Risk</v>
          </cell>
        </row>
        <row r="54">
          <cell r="C54">
            <v>41390</v>
          </cell>
          <cell r="D54" t="str">
            <v>1154 Budapest, Szentmihályi út 131.</v>
          </cell>
          <cell r="E54" t="str">
            <v>5k</v>
          </cell>
          <cell r="F54" t="str">
            <v>HM</v>
          </cell>
          <cell r="G54" t="str">
            <v>High Risk</v>
          </cell>
        </row>
        <row r="55">
          <cell r="C55">
            <v>41400</v>
          </cell>
          <cell r="D55" t="str">
            <v>1149 Budapest, Pillangó utca 15</v>
          </cell>
          <cell r="E55" t="str">
            <v>10-12k</v>
          </cell>
          <cell r="F55" t="str">
            <v>HM</v>
          </cell>
          <cell r="G55" t="str">
            <v>High Risk</v>
          </cell>
        </row>
        <row r="56">
          <cell r="C56">
            <v>41410</v>
          </cell>
          <cell r="D56" t="str">
            <v>7400 Kaposvár, Berzsenyi utca 13.</v>
          </cell>
          <cell r="E56" t="str">
            <v>7k</v>
          </cell>
          <cell r="F56" t="str">
            <v>HM</v>
          </cell>
          <cell r="G56" t="str">
            <v>Medium Risk</v>
          </cell>
        </row>
        <row r="57">
          <cell r="C57">
            <v>41420</v>
          </cell>
          <cell r="D57" t="str">
            <v>6724 Szeged, Rókusi krt. 42-64.</v>
          </cell>
          <cell r="E57" t="str">
            <v>10k</v>
          </cell>
          <cell r="F57" t="str">
            <v>HM</v>
          </cell>
          <cell r="G57" t="str">
            <v>Medium Risk</v>
          </cell>
        </row>
        <row r="58">
          <cell r="C58">
            <v>41430</v>
          </cell>
          <cell r="D58" t="str">
            <v>8000 Székesfehérvár, Aszalvölgyi utca 1.</v>
          </cell>
          <cell r="E58" t="str">
            <v>10-12k</v>
          </cell>
          <cell r="F58" t="str">
            <v>HM</v>
          </cell>
          <cell r="G58" t="str">
            <v>Medium Risk</v>
          </cell>
        </row>
        <row r="59">
          <cell r="C59">
            <v>41440</v>
          </cell>
          <cell r="D59" t="str">
            <v>4400 Nyíregyháza, Pazonyi út 36.</v>
          </cell>
          <cell r="E59" t="str">
            <v>6k</v>
          </cell>
          <cell r="F59" t="str">
            <v>HM</v>
          </cell>
          <cell r="G59" t="str">
            <v>Medium Risk</v>
          </cell>
        </row>
        <row r="60">
          <cell r="C60">
            <v>41450</v>
          </cell>
          <cell r="D60" t="str">
            <v>3526 Miskolc, Szentpéteri kapu 103.</v>
          </cell>
          <cell r="E60" t="str">
            <v>7k</v>
          </cell>
          <cell r="F60" t="str">
            <v>HM</v>
          </cell>
          <cell r="G60" t="str">
            <v>Medium Risk</v>
          </cell>
        </row>
        <row r="61">
          <cell r="C61">
            <v>41460</v>
          </cell>
          <cell r="D61" t="str">
            <v>4031 Debrecen, Kishegyesi út 1-11.</v>
          </cell>
          <cell r="E61" t="str">
            <v>10-12k</v>
          </cell>
          <cell r="F61" t="str">
            <v>HM</v>
          </cell>
          <cell r="G61" t="str">
            <v>Medium Risk</v>
          </cell>
        </row>
        <row r="62">
          <cell r="C62">
            <v>41470</v>
          </cell>
          <cell r="D62" t="str">
            <v>7634 Pécs, Makai István út 5.</v>
          </cell>
          <cell r="E62" t="str">
            <v>10-12k</v>
          </cell>
          <cell r="F62" t="str">
            <v>HM</v>
          </cell>
          <cell r="G62" t="str">
            <v>Medium Risk</v>
          </cell>
        </row>
        <row r="63">
          <cell r="C63">
            <v>41480</v>
          </cell>
          <cell r="D63" t="str">
            <v>6000 Kecskemét, Talfája út 1.</v>
          </cell>
          <cell r="E63" t="str">
            <v>5k</v>
          </cell>
          <cell r="F63" t="str">
            <v>HM</v>
          </cell>
          <cell r="G63" t="str">
            <v>Medium Risk</v>
          </cell>
        </row>
        <row r="64">
          <cell r="C64">
            <v>41490</v>
          </cell>
          <cell r="D64" t="str">
            <v>3300 Eger, Rákóczi út 100.</v>
          </cell>
          <cell r="E64" t="str">
            <v>7k</v>
          </cell>
          <cell r="F64" t="str">
            <v>HM</v>
          </cell>
          <cell r="G64" t="str">
            <v>High Risk</v>
          </cell>
        </row>
        <row r="65">
          <cell r="C65">
            <v>41500</v>
          </cell>
          <cell r="D65" t="str">
            <v>9700 Szombathely, Zanati utca 70.</v>
          </cell>
          <cell r="E65" t="str">
            <v>7k</v>
          </cell>
          <cell r="F65" t="str">
            <v>HM</v>
          </cell>
          <cell r="G65" t="str">
            <v>Medium Risk</v>
          </cell>
        </row>
        <row r="66">
          <cell r="C66">
            <v>41510</v>
          </cell>
          <cell r="D66" t="str">
            <v>8200 Veszprém, Külső-Kádártai utca 3.</v>
          </cell>
          <cell r="E66" t="str">
            <v>7k</v>
          </cell>
          <cell r="F66" t="str">
            <v>HM</v>
          </cell>
          <cell r="G66" t="str">
            <v>Medium Risk</v>
          </cell>
        </row>
        <row r="67">
          <cell r="C67">
            <v>41520</v>
          </cell>
          <cell r="D67" t="str">
            <v>2040 Budaörs, Kinizsi út 1-3.</v>
          </cell>
          <cell r="E67" t="str">
            <v>7k</v>
          </cell>
          <cell r="F67" t="str">
            <v>HM</v>
          </cell>
          <cell r="G67" t="str">
            <v>High Risk</v>
          </cell>
        </row>
        <row r="68">
          <cell r="C68">
            <v>41530</v>
          </cell>
          <cell r="D68" t="str">
            <v>9400 Sopron, Ipar körút 30.</v>
          </cell>
          <cell r="E68" t="str">
            <v>7k</v>
          </cell>
          <cell r="F68" t="str">
            <v>HM</v>
          </cell>
          <cell r="G68" t="str">
            <v>Medium Risk</v>
          </cell>
        </row>
        <row r="69">
          <cell r="C69">
            <v>41540</v>
          </cell>
          <cell r="D69" t="str">
            <v>1204 Budapest, Mártírok útja 281</v>
          </cell>
          <cell r="E69" t="str">
            <v>10-12k</v>
          </cell>
          <cell r="F69" t="str">
            <v>HM</v>
          </cell>
          <cell r="G69" t="str">
            <v>High Risk</v>
          </cell>
        </row>
        <row r="70">
          <cell r="C70">
            <v>41550</v>
          </cell>
          <cell r="D70" t="str">
            <v>8800 Nagykanizsa, Boszorkány utca 2.</v>
          </cell>
          <cell r="E70" t="str">
            <v>7k</v>
          </cell>
          <cell r="F70" t="str">
            <v>HM</v>
          </cell>
          <cell r="G70" t="str">
            <v>Medium Risk</v>
          </cell>
        </row>
        <row r="71">
          <cell r="C71">
            <v>41560</v>
          </cell>
          <cell r="D71" t="str">
            <v>1173 Budapest, Pesti út 5</v>
          </cell>
          <cell r="E71" t="str">
            <v>7k</v>
          </cell>
          <cell r="F71" t="str">
            <v>HM</v>
          </cell>
          <cell r="G71" t="str">
            <v>High Risk</v>
          </cell>
        </row>
        <row r="72">
          <cell r="C72">
            <v>41570</v>
          </cell>
          <cell r="D72" t="str">
            <v>9012 Győr, Királyszék utca 33.</v>
          </cell>
          <cell r="E72" t="str">
            <v>7k</v>
          </cell>
          <cell r="F72" t="str">
            <v>HM</v>
          </cell>
          <cell r="G72" t="str">
            <v>Medium Risk</v>
          </cell>
        </row>
        <row r="73">
          <cell r="C73">
            <v>41580</v>
          </cell>
          <cell r="D73" t="str">
            <v>5600 Békéscsaba, Szarvasi utca 68.</v>
          </cell>
          <cell r="E73" t="str">
            <v>7k</v>
          </cell>
          <cell r="F73" t="str">
            <v>HM</v>
          </cell>
          <cell r="G73" t="str">
            <v>Medium Risk</v>
          </cell>
        </row>
        <row r="74">
          <cell r="C74">
            <v>41590</v>
          </cell>
          <cell r="D74" t="str">
            <v>2800 Tatabánya, Bláthy Ottó utca 1.</v>
          </cell>
          <cell r="E74" t="str">
            <v>7k</v>
          </cell>
          <cell r="F74" t="str">
            <v>HM</v>
          </cell>
          <cell r="G74" t="str">
            <v>Low Risk</v>
          </cell>
        </row>
        <row r="75">
          <cell r="C75">
            <v>41600</v>
          </cell>
          <cell r="D75" t="str">
            <v>7100 Szekszárd, Tartsay Vilmos utca 40.</v>
          </cell>
          <cell r="E75" t="str">
            <v>7k</v>
          </cell>
          <cell r="F75" t="str">
            <v>HM</v>
          </cell>
          <cell r="G75" t="str">
            <v>Medium Risk</v>
          </cell>
        </row>
        <row r="76">
          <cell r="C76">
            <v>41610</v>
          </cell>
          <cell r="D76" t="str">
            <v>8900 Zalaegerszeg, Sport utca 1.</v>
          </cell>
          <cell r="E76" t="str">
            <v>7k</v>
          </cell>
          <cell r="F76" t="str">
            <v>HM</v>
          </cell>
          <cell r="G76" t="str">
            <v>Medium Risk</v>
          </cell>
        </row>
        <row r="77">
          <cell r="C77">
            <v>41620</v>
          </cell>
          <cell r="D77" t="str">
            <v>6800 Hódmezővásárhely, Hódtó utca 17-19.</v>
          </cell>
          <cell r="E77" t="str">
            <v>7k</v>
          </cell>
          <cell r="F77" t="str">
            <v>HM</v>
          </cell>
          <cell r="G77" t="str">
            <v>Medium Risk</v>
          </cell>
        </row>
        <row r="78">
          <cell r="C78">
            <v>41630</v>
          </cell>
          <cell r="D78" t="str">
            <v>2500 Esztergom, Mátyás király utca 30.</v>
          </cell>
          <cell r="E78" t="str">
            <v>7k</v>
          </cell>
          <cell r="F78" t="str">
            <v>HM</v>
          </cell>
          <cell r="G78" t="str">
            <v>Medium Risk</v>
          </cell>
        </row>
        <row r="79">
          <cell r="C79">
            <v>41640</v>
          </cell>
          <cell r="D79" t="str">
            <v>1138 Budapest, Gács utca 3.</v>
          </cell>
          <cell r="E79" t="str">
            <v>10-12k</v>
          </cell>
          <cell r="F79" t="str">
            <v>HM</v>
          </cell>
          <cell r="G79" t="str">
            <v>High Risk</v>
          </cell>
        </row>
        <row r="80">
          <cell r="C80">
            <v>41650</v>
          </cell>
          <cell r="D80" t="str">
            <v>6500 Baja, Gránátos utca 11.</v>
          </cell>
          <cell r="E80" t="str">
            <v>7k</v>
          </cell>
          <cell r="F80" t="str">
            <v>HM</v>
          </cell>
          <cell r="G80" t="str">
            <v>Medium Risk</v>
          </cell>
        </row>
        <row r="81">
          <cell r="C81">
            <v>41660</v>
          </cell>
          <cell r="D81" t="str">
            <v>8600 Siófok, Vak Bottyán utca 27.</v>
          </cell>
          <cell r="E81" t="str">
            <v>7k</v>
          </cell>
          <cell r="F81" t="str">
            <v>HM</v>
          </cell>
          <cell r="G81" t="str">
            <v>Medium Risk</v>
          </cell>
        </row>
        <row r="82">
          <cell r="C82">
            <v>41670</v>
          </cell>
          <cell r="D82" t="str">
            <v>9200 Mosonmagyaróvár, Királyhidai utca 42.</v>
          </cell>
          <cell r="E82" t="str">
            <v>7k</v>
          </cell>
          <cell r="F82" t="str">
            <v>HM</v>
          </cell>
          <cell r="G82" t="str">
            <v>Medium Risk</v>
          </cell>
        </row>
        <row r="83">
          <cell r="C83">
            <v>41680</v>
          </cell>
          <cell r="D83" t="str">
            <v>2700 Cegléd, Malomtó szél utca 29-30.</v>
          </cell>
          <cell r="E83" t="str">
            <v>5k</v>
          </cell>
          <cell r="F83" t="str">
            <v>HM</v>
          </cell>
          <cell r="G83" t="str">
            <v>Medium Risk</v>
          </cell>
        </row>
        <row r="84">
          <cell r="C84">
            <v>41690</v>
          </cell>
          <cell r="D84" t="str">
            <v>5900 Orosháza, Vásárhelyi út 23/A</v>
          </cell>
          <cell r="E84" t="str">
            <v>5k</v>
          </cell>
          <cell r="F84" t="str">
            <v>HM</v>
          </cell>
          <cell r="G84" t="str">
            <v>Low Risk</v>
          </cell>
        </row>
        <row r="85">
          <cell r="C85">
            <v>41700</v>
          </cell>
          <cell r="D85" t="str">
            <v>2400 Dunaújváros, Aranyvölgyi út 6.</v>
          </cell>
          <cell r="E85" t="str">
            <v>7k</v>
          </cell>
          <cell r="F85" t="str">
            <v>HM</v>
          </cell>
          <cell r="G85" t="str">
            <v>Medium Risk</v>
          </cell>
        </row>
        <row r="86">
          <cell r="C86">
            <v>41710</v>
          </cell>
          <cell r="D86" t="str">
            <v>1222 Budapest, Nagytétényi út 35</v>
          </cell>
          <cell r="E86" t="str">
            <v>10-12k</v>
          </cell>
          <cell r="F86" t="str">
            <v>HM</v>
          </cell>
          <cell r="G86" t="str">
            <v>High Risk</v>
          </cell>
        </row>
        <row r="87">
          <cell r="C87">
            <v>41720</v>
          </cell>
          <cell r="D87" t="str">
            <v>2100 Gödöllő, Thegze Lajos utca 2</v>
          </cell>
          <cell r="E87" t="str">
            <v>5k</v>
          </cell>
          <cell r="F87" t="str">
            <v>HM</v>
          </cell>
          <cell r="G87" t="str">
            <v>Medium Risk</v>
          </cell>
        </row>
        <row r="88">
          <cell r="C88">
            <v>41730</v>
          </cell>
          <cell r="D88" t="str">
            <v>3200 Gyöngyös, Vásár utca 2.</v>
          </cell>
          <cell r="E88" t="str">
            <v>7k</v>
          </cell>
          <cell r="F88" t="str">
            <v>HM</v>
          </cell>
          <cell r="G88" t="str">
            <v>Medium Risk</v>
          </cell>
        </row>
        <row r="89">
          <cell r="C89">
            <v>41740</v>
          </cell>
          <cell r="D89" t="str">
            <v>8500 Pápa, Cellei út 92.</v>
          </cell>
          <cell r="E89" t="str">
            <v>5k</v>
          </cell>
          <cell r="F89" t="str">
            <v>HM</v>
          </cell>
          <cell r="G89" t="str">
            <v>Medium Risk</v>
          </cell>
        </row>
        <row r="90">
          <cell r="C90">
            <v>41750</v>
          </cell>
          <cell r="D90" t="str">
            <v>6400 Kiskunhalas, Fejérföld utca 24.</v>
          </cell>
          <cell r="E90" t="str">
            <v>5k</v>
          </cell>
          <cell r="F90" t="str">
            <v>HM</v>
          </cell>
          <cell r="G90" t="str">
            <v>Low Risk</v>
          </cell>
        </row>
        <row r="91">
          <cell r="C91">
            <v>41760</v>
          </cell>
          <cell r="D91" t="str">
            <v>3100 Salgótarján, Rákóczi út 143.</v>
          </cell>
          <cell r="E91" t="str">
            <v>5k</v>
          </cell>
          <cell r="F91" t="str">
            <v>HM</v>
          </cell>
          <cell r="G91" t="str">
            <v>Low Risk</v>
          </cell>
        </row>
        <row r="92">
          <cell r="C92">
            <v>41770</v>
          </cell>
          <cell r="D92" t="str">
            <v>8400 Ajka, Fő út 66.</v>
          </cell>
          <cell r="E92" t="str">
            <v>5k</v>
          </cell>
          <cell r="F92" t="str">
            <v>HM</v>
          </cell>
          <cell r="G92" t="str">
            <v>Medium Risk</v>
          </cell>
        </row>
        <row r="93">
          <cell r="C93">
            <v>41780</v>
          </cell>
          <cell r="D93" t="str">
            <v>8000 Székesfehérvár, Palotai út 6.</v>
          </cell>
          <cell r="E93" t="str">
            <v>3k</v>
          </cell>
          <cell r="F93" t="str">
            <v>CHM</v>
          </cell>
          <cell r="G93" t="str">
            <v>Low Risk</v>
          </cell>
        </row>
        <row r="94">
          <cell r="C94">
            <v>41790</v>
          </cell>
          <cell r="D94" t="str">
            <v>5100 Jászberény, Nagykátai út 2/A.</v>
          </cell>
          <cell r="E94" t="str">
            <v>5k</v>
          </cell>
          <cell r="F94" t="str">
            <v>HM</v>
          </cell>
          <cell r="G94" t="str">
            <v>Low Risk</v>
          </cell>
        </row>
        <row r="95">
          <cell r="C95">
            <v>41800</v>
          </cell>
          <cell r="D95" t="str">
            <v>2900 Komárom, Bajcsy u.7., Gyár u. 2-6.</v>
          </cell>
          <cell r="E95" t="str">
            <v>5k</v>
          </cell>
          <cell r="F95" t="str">
            <v>HM</v>
          </cell>
          <cell r="G95" t="str">
            <v>Medium Risk</v>
          </cell>
        </row>
        <row r="96">
          <cell r="C96">
            <v>41810</v>
          </cell>
          <cell r="D96" t="str">
            <v>4600 Kisvárda, Városmajor út 72.</v>
          </cell>
          <cell r="E96" t="str">
            <v>3k</v>
          </cell>
          <cell r="F96" t="str">
            <v>CHM</v>
          </cell>
          <cell r="G96" t="str">
            <v>Medium Risk</v>
          </cell>
        </row>
        <row r="97">
          <cell r="C97">
            <v>41820</v>
          </cell>
          <cell r="D97" t="str">
            <v>7030 Paks, Tolnai út 2/1.</v>
          </cell>
          <cell r="E97" t="str">
            <v>3k</v>
          </cell>
          <cell r="F97" t="str">
            <v>CHM</v>
          </cell>
          <cell r="G97" t="str">
            <v>Low Risk</v>
          </cell>
        </row>
        <row r="98">
          <cell r="C98">
            <v>41830</v>
          </cell>
          <cell r="D98" t="str">
            <v>6600 Szentes, Alsórét utca 258.</v>
          </cell>
          <cell r="E98" t="str">
            <v>5k</v>
          </cell>
          <cell r="F98" t="str">
            <v>HM</v>
          </cell>
          <cell r="G98" t="str">
            <v>Low Risk</v>
          </cell>
        </row>
        <row r="99">
          <cell r="C99">
            <v>41840</v>
          </cell>
          <cell r="D99" t="str">
            <v>2440 Százhalombatta, Damjanich utca 29.</v>
          </cell>
          <cell r="E99" t="str">
            <v>3k</v>
          </cell>
          <cell r="F99" t="str">
            <v>CHM</v>
          </cell>
          <cell r="G99" t="str">
            <v>Low Risk</v>
          </cell>
        </row>
        <row r="100">
          <cell r="C100">
            <v>41850</v>
          </cell>
          <cell r="D100" t="str">
            <v>7300 Komló, Kossuth Lajos utca 54-56.</v>
          </cell>
          <cell r="E100" t="str">
            <v>3k</v>
          </cell>
          <cell r="F100" t="str">
            <v>CHM</v>
          </cell>
          <cell r="G100" t="str">
            <v>Medium Risk</v>
          </cell>
        </row>
        <row r="101">
          <cell r="C101">
            <v>41860</v>
          </cell>
          <cell r="D101" t="str">
            <v>3580 Tiszaújváros, Örösi út 1/A.</v>
          </cell>
          <cell r="E101" t="str">
            <v>3k</v>
          </cell>
          <cell r="F101" t="str">
            <v>CHM</v>
          </cell>
          <cell r="G101" t="str">
            <v>Medium Risk</v>
          </cell>
        </row>
        <row r="102">
          <cell r="C102">
            <v>41870</v>
          </cell>
          <cell r="D102" t="str">
            <v>6300 Kalocsa, Bátyai út 8-10.</v>
          </cell>
          <cell r="E102" t="str">
            <v>3k</v>
          </cell>
          <cell r="F102" t="str">
            <v>CHM</v>
          </cell>
          <cell r="G102" t="str">
            <v>Low Risk</v>
          </cell>
        </row>
        <row r="103">
          <cell r="C103">
            <v>41880</v>
          </cell>
          <cell r="D103" t="str">
            <v>6200 Kiskőrös, Kossuth Lajos utca 61.</v>
          </cell>
          <cell r="E103" t="str">
            <v>3k</v>
          </cell>
          <cell r="F103" t="str">
            <v>CHM</v>
          </cell>
          <cell r="G103" t="str">
            <v>Medium Risk</v>
          </cell>
        </row>
        <row r="104">
          <cell r="C104">
            <v>41890</v>
          </cell>
          <cell r="D104" t="str">
            <v>1214 Budapest, II. Rákóczi Ferenc út 191</v>
          </cell>
          <cell r="E104" t="str">
            <v>5k</v>
          </cell>
          <cell r="F104" t="str">
            <v>HM</v>
          </cell>
          <cell r="G104" t="str">
            <v>High Risk</v>
          </cell>
        </row>
        <row r="105">
          <cell r="C105">
            <v>41900</v>
          </cell>
          <cell r="D105" t="str">
            <v>8300 Tapolca, Veszprémi út 5.</v>
          </cell>
          <cell r="E105" t="str">
            <v>5k</v>
          </cell>
          <cell r="F105" t="str">
            <v>HM</v>
          </cell>
          <cell r="G105" t="str">
            <v>Medium Risk</v>
          </cell>
        </row>
        <row r="106">
          <cell r="C106">
            <v>41910</v>
          </cell>
          <cell r="D106" t="str">
            <v>5540 Szarvas, Csabai út 9.</v>
          </cell>
          <cell r="E106" t="str">
            <v>3k</v>
          </cell>
          <cell r="F106" t="str">
            <v>CHM</v>
          </cell>
          <cell r="G106" t="str">
            <v>Low Risk</v>
          </cell>
        </row>
        <row r="107">
          <cell r="C107">
            <v>41920</v>
          </cell>
          <cell r="D107" t="str">
            <v>9300 Csorna, Bartók Béla u. 3/c</v>
          </cell>
          <cell r="E107" t="str">
            <v>3k</v>
          </cell>
          <cell r="F107" t="str">
            <v>CHM</v>
          </cell>
          <cell r="G107" t="str">
            <v>Low Risk</v>
          </cell>
        </row>
        <row r="108">
          <cell r="C108">
            <v>41930</v>
          </cell>
          <cell r="D108" t="str">
            <v>7801 Siklós, Harkányi út 55.</v>
          </cell>
          <cell r="E108" t="str">
            <v>3k</v>
          </cell>
          <cell r="F108" t="str">
            <v>CHM</v>
          </cell>
          <cell r="G108" t="str">
            <v>Low Risk</v>
          </cell>
        </row>
        <row r="109">
          <cell r="C109">
            <v>41940</v>
          </cell>
          <cell r="D109" t="str">
            <v>6100 Kiskunfélegyháza, IX. körzet 8/B.</v>
          </cell>
          <cell r="E109" t="str">
            <v>5k</v>
          </cell>
          <cell r="F109" t="str">
            <v>HM</v>
          </cell>
          <cell r="G109" t="str">
            <v>Medium Risk</v>
          </cell>
        </row>
        <row r="110">
          <cell r="C110">
            <v>41950</v>
          </cell>
          <cell r="D110" t="str">
            <v>5000 Szolnok, Téglagyári út 30.</v>
          </cell>
          <cell r="E110" t="str">
            <v>7k</v>
          </cell>
          <cell r="F110" t="str">
            <v>HM</v>
          </cell>
          <cell r="G110" t="str">
            <v>Low Risk</v>
          </cell>
        </row>
        <row r="111">
          <cell r="C111">
            <v>41960</v>
          </cell>
          <cell r="D111" t="str">
            <v>6900 Makó, Aradi utca 103.</v>
          </cell>
          <cell r="E111" t="str">
            <v>3k</v>
          </cell>
          <cell r="F111" t="str">
            <v>CHM</v>
          </cell>
          <cell r="G111" t="str">
            <v>Low Risk</v>
          </cell>
        </row>
        <row r="112">
          <cell r="C112">
            <v>41970</v>
          </cell>
          <cell r="D112" t="str">
            <v>2030 Érd, Budafoki út 2-4.</v>
          </cell>
          <cell r="E112" t="str">
            <v>5k</v>
          </cell>
          <cell r="F112" t="str">
            <v>HM</v>
          </cell>
          <cell r="G112" t="str">
            <v>High Risk</v>
          </cell>
        </row>
        <row r="113">
          <cell r="C113">
            <v>41980</v>
          </cell>
          <cell r="D113" t="str">
            <v>7630 Pécs, Budai Vám utca 1.</v>
          </cell>
          <cell r="E113" t="str">
            <v>7k</v>
          </cell>
          <cell r="F113" t="str">
            <v>HM</v>
          </cell>
          <cell r="G113" t="str">
            <v>Medium Risk</v>
          </cell>
        </row>
        <row r="114">
          <cell r="C114">
            <v>41990</v>
          </cell>
          <cell r="D114" t="str">
            <v>4030 Debrecen, Mikepércsi út. 73a</v>
          </cell>
          <cell r="E114" t="str">
            <v>5k</v>
          </cell>
          <cell r="F114" t="str">
            <v>HM</v>
          </cell>
          <cell r="G114" t="str">
            <v>Medium Risk</v>
          </cell>
        </row>
        <row r="115">
          <cell r="C115">
            <v>43001</v>
          </cell>
          <cell r="D115" t="str">
            <v>9024 Győr Lajta u. 12.</v>
          </cell>
          <cell r="E115" t="str">
            <v>&lt; 1k</v>
          </cell>
          <cell r="F115" t="str">
            <v>Expres</v>
          </cell>
          <cell r="G115" t="str">
            <v>Low Risk</v>
          </cell>
        </row>
        <row r="116">
          <cell r="C116">
            <v>43002</v>
          </cell>
          <cell r="D116" t="str">
            <v>9023 Győr Hermann O. u. 22/a.</v>
          </cell>
          <cell r="E116" t="str">
            <v>&lt; 1k</v>
          </cell>
          <cell r="F116" t="str">
            <v>Expres</v>
          </cell>
          <cell r="G116" t="str">
            <v>Low Risk</v>
          </cell>
        </row>
        <row r="117">
          <cell r="C117">
            <v>43003</v>
          </cell>
          <cell r="D117" t="str">
            <v>9024 Győr Mécs L. u. 4.</v>
          </cell>
          <cell r="E117" t="str">
            <v>&lt; 1k</v>
          </cell>
          <cell r="F117" t="str">
            <v>Expres</v>
          </cell>
          <cell r="G117" t="str">
            <v>Low Risk</v>
          </cell>
        </row>
        <row r="118">
          <cell r="C118">
            <v>43004</v>
          </cell>
          <cell r="D118" t="str">
            <v>9023 Győr Szigethy A. u. 112.</v>
          </cell>
          <cell r="E118" t="str">
            <v>&lt; 1k</v>
          </cell>
          <cell r="F118" t="str">
            <v>Expres</v>
          </cell>
          <cell r="G118" t="str">
            <v>Low Risk</v>
          </cell>
        </row>
        <row r="119">
          <cell r="C119">
            <v>44001</v>
          </cell>
          <cell r="D119" t="str">
            <v>9700 Szombathely, Gazdag E. u. 10.</v>
          </cell>
          <cell r="E119" t="str">
            <v>1k</v>
          </cell>
          <cell r="F119" t="str">
            <v>SM</v>
          </cell>
          <cell r="G119" t="str">
            <v>Low Risk</v>
          </cell>
        </row>
        <row r="120">
          <cell r="C120">
            <v>44003</v>
          </cell>
          <cell r="D120" t="str">
            <v>8200 Veszprém,  Mártírok útja 13.</v>
          </cell>
          <cell r="E120" t="str">
            <v>1k</v>
          </cell>
          <cell r="F120" t="str">
            <v>SM</v>
          </cell>
          <cell r="G120" t="str">
            <v>Low Risk</v>
          </cell>
        </row>
        <row r="121">
          <cell r="C121">
            <v>44004</v>
          </cell>
          <cell r="D121" t="str">
            <v>8420 Zirc, Állomás utca 5.</v>
          </cell>
          <cell r="E121" t="str">
            <v>1k</v>
          </cell>
          <cell r="F121" t="str">
            <v>SM</v>
          </cell>
          <cell r="G121" t="str">
            <v>Low Risk</v>
          </cell>
        </row>
        <row r="122">
          <cell r="C122">
            <v>44005</v>
          </cell>
          <cell r="D122" t="str">
            <v>1124 Budapest Pagony utca 27-29.</v>
          </cell>
          <cell r="E122" t="str">
            <v>&lt; 1k</v>
          </cell>
          <cell r="F122" t="str">
            <v>Expres</v>
          </cell>
          <cell r="G122" t="str">
            <v>Low Risk</v>
          </cell>
        </row>
        <row r="123">
          <cell r="C123">
            <v>44006</v>
          </cell>
          <cell r="D123" t="str">
            <v>1131 Budapest, Reiter Ferenc út 132.</v>
          </cell>
          <cell r="E123" t="str">
            <v>&lt; 1k</v>
          </cell>
          <cell r="F123" t="str">
            <v>Expres</v>
          </cell>
          <cell r="G123" t="str">
            <v>Low Risk</v>
          </cell>
        </row>
        <row r="124">
          <cell r="C124">
            <v>44010</v>
          </cell>
          <cell r="D124" t="str">
            <v>4400 Nyíregyháza, Vay Ádám krt. 20.</v>
          </cell>
          <cell r="E124" t="str">
            <v>1k</v>
          </cell>
          <cell r="F124" t="str">
            <v>SM</v>
          </cell>
          <cell r="G124" t="str">
            <v>Low Risk</v>
          </cell>
        </row>
        <row r="125">
          <cell r="C125">
            <v>44012</v>
          </cell>
          <cell r="D125" t="str">
            <v>5600 Békéscsaba, Corvin utca 41.</v>
          </cell>
          <cell r="E125" t="str">
            <v>1k</v>
          </cell>
          <cell r="F125" t="str">
            <v>SM</v>
          </cell>
          <cell r="G125" t="str">
            <v>Low Risk</v>
          </cell>
        </row>
        <row r="126">
          <cell r="C126">
            <v>44013</v>
          </cell>
          <cell r="D126" t="str">
            <v>6723 Szeged, Makkosházi krt. 4.</v>
          </cell>
          <cell r="E126" t="str">
            <v>1k</v>
          </cell>
          <cell r="F126" t="str">
            <v>SM</v>
          </cell>
          <cell r="G126" t="str">
            <v>Low Risk</v>
          </cell>
        </row>
        <row r="127">
          <cell r="C127">
            <v>44014</v>
          </cell>
          <cell r="D127" t="str">
            <v>2300 Ráckeve Kossuth u 98-100.</v>
          </cell>
          <cell r="E127" t="str">
            <v>1k</v>
          </cell>
          <cell r="F127" t="str">
            <v>SM</v>
          </cell>
          <cell r="G127" t="str">
            <v>Low Risk</v>
          </cell>
        </row>
        <row r="128">
          <cell r="C128">
            <v>44015</v>
          </cell>
          <cell r="D128" t="str">
            <v>5420 Túrkeve, Kabai u. 2.</v>
          </cell>
          <cell r="E128" t="str">
            <v>1k</v>
          </cell>
          <cell r="F128" t="str">
            <v>SM</v>
          </cell>
          <cell r="G128" t="str">
            <v>Low Risk</v>
          </cell>
        </row>
        <row r="129">
          <cell r="C129">
            <v>44016</v>
          </cell>
          <cell r="D129" t="str">
            <v>6723 Szeged, Etelka sor 1.</v>
          </cell>
          <cell r="E129" t="str">
            <v>1k</v>
          </cell>
          <cell r="F129" t="str">
            <v>SM</v>
          </cell>
          <cell r="G129" t="str">
            <v>Low Risk</v>
          </cell>
        </row>
        <row r="130">
          <cell r="C130">
            <v>44017</v>
          </cell>
          <cell r="D130" t="str">
            <v>2225 Üllő, K-Sped krt. 2.</v>
          </cell>
          <cell r="E130" t="str">
            <v>1k</v>
          </cell>
          <cell r="F130" t="str">
            <v>SM</v>
          </cell>
          <cell r="G130" t="str">
            <v>Low Risk</v>
          </cell>
        </row>
        <row r="131">
          <cell r="C131">
            <v>44018</v>
          </cell>
          <cell r="D131" t="str">
            <v>2510 Dorog, Eötvös József u. 39</v>
          </cell>
          <cell r="E131" t="str">
            <v>1k</v>
          </cell>
          <cell r="F131" t="str">
            <v>SM</v>
          </cell>
          <cell r="G131" t="str">
            <v>Low Risk</v>
          </cell>
        </row>
        <row r="132">
          <cell r="C132">
            <v>44019</v>
          </cell>
          <cell r="D132" t="str">
            <v>7632 Pécs, Maléter Pál út 1.</v>
          </cell>
          <cell r="E132" t="str">
            <v>1k</v>
          </cell>
          <cell r="F132" t="str">
            <v>SM</v>
          </cell>
          <cell r="G132" t="str">
            <v>Low Risk</v>
          </cell>
        </row>
        <row r="133">
          <cell r="C133">
            <v>44020</v>
          </cell>
          <cell r="D133" t="str">
            <v>4000 Debrecen, Szentgyörgyfalvi út 5.</v>
          </cell>
          <cell r="E133" t="str">
            <v>1k</v>
          </cell>
          <cell r="F133" t="str">
            <v>SM</v>
          </cell>
          <cell r="G133" t="str">
            <v>Low Risk</v>
          </cell>
        </row>
        <row r="134">
          <cell r="C134">
            <v>44021</v>
          </cell>
          <cell r="D134" t="str">
            <v>8330 Sümeg, Baglyas tér 2.</v>
          </cell>
          <cell r="E134" t="str">
            <v>1k</v>
          </cell>
          <cell r="F134" t="str">
            <v>SM</v>
          </cell>
          <cell r="G134" t="str">
            <v>Low Risk</v>
          </cell>
        </row>
        <row r="135">
          <cell r="C135">
            <v>44022</v>
          </cell>
          <cell r="D135" t="str">
            <v>2364 Ócsa, Kiss János utca 4/d</v>
          </cell>
          <cell r="E135" t="str">
            <v>1K</v>
          </cell>
          <cell r="F135" t="str">
            <v>SM</v>
          </cell>
          <cell r="G135" t="str">
            <v>Low Risk</v>
          </cell>
        </row>
        <row r="136">
          <cell r="C136">
            <v>44023</v>
          </cell>
          <cell r="D136" t="str">
            <v>2721 Pilis, Kossuth Lajos u. 2/H.</v>
          </cell>
          <cell r="E136" t="str">
            <v>1k</v>
          </cell>
          <cell r="F136" t="str">
            <v>SM</v>
          </cell>
          <cell r="G136" t="str">
            <v>Low Risk</v>
          </cell>
        </row>
        <row r="137">
          <cell r="C137">
            <v>44024</v>
          </cell>
          <cell r="D137" t="str">
            <v>5720 Sarkad, Szalontai út 3-7.</v>
          </cell>
          <cell r="E137" t="str">
            <v>1k</v>
          </cell>
          <cell r="F137" t="str">
            <v>SM</v>
          </cell>
          <cell r="G137" t="str">
            <v>Low Risk</v>
          </cell>
        </row>
        <row r="138">
          <cell r="C138">
            <v>44025</v>
          </cell>
          <cell r="D138" t="str">
            <v>6090 Kunszentmiklós, Rákóczi Ferenc u. 57/a.</v>
          </cell>
          <cell r="E138" t="str">
            <v>1k</v>
          </cell>
          <cell r="F138" t="str">
            <v>SM</v>
          </cell>
          <cell r="G138" t="str">
            <v>Low Risk</v>
          </cell>
        </row>
        <row r="139">
          <cell r="C139">
            <v>44026</v>
          </cell>
          <cell r="D139" t="str">
            <v>5650 Mezőberény, Békési út 18.</v>
          </cell>
          <cell r="E139" t="str">
            <v>1k</v>
          </cell>
          <cell r="F139" t="str">
            <v>SM</v>
          </cell>
          <cell r="G139" t="str">
            <v>Low Risk</v>
          </cell>
        </row>
        <row r="140">
          <cell r="C140">
            <v>44027</v>
          </cell>
          <cell r="D140" t="str">
            <v>2340 Kiskunlacháza,Dózsa Gy. út 1a.</v>
          </cell>
          <cell r="E140" t="str">
            <v>1k</v>
          </cell>
          <cell r="F140" t="str">
            <v>SM</v>
          </cell>
          <cell r="G140" t="str">
            <v>Low Risk</v>
          </cell>
        </row>
        <row r="141">
          <cell r="C141">
            <v>44028</v>
          </cell>
          <cell r="D141" t="str">
            <v>2230 Gyömrő, Mendei. u. 2.</v>
          </cell>
          <cell r="E141" t="str">
            <v>1k</v>
          </cell>
          <cell r="F141" t="str">
            <v>SM</v>
          </cell>
          <cell r="G141" t="str">
            <v>Low Risk</v>
          </cell>
        </row>
        <row r="142">
          <cell r="C142">
            <v>44029</v>
          </cell>
          <cell r="D142" t="str">
            <v>1090 Budapest. Thaly Kálmán u 46-48</v>
          </cell>
          <cell r="E142" t="str">
            <v>&lt; 1k</v>
          </cell>
          <cell r="F142" t="str">
            <v>Expres</v>
          </cell>
          <cell r="G142" t="str">
            <v>Low Risk</v>
          </cell>
        </row>
        <row r="143">
          <cell r="C143">
            <v>44030</v>
          </cell>
          <cell r="D143" t="str">
            <v>7100 Szekszárd, Arany János utca 31.</v>
          </cell>
          <cell r="E143" t="str">
            <v>1k</v>
          </cell>
          <cell r="F143" t="str">
            <v>SM</v>
          </cell>
          <cell r="G143" t="str">
            <v>Low Risk</v>
          </cell>
        </row>
        <row r="144">
          <cell r="C144">
            <v>44031</v>
          </cell>
          <cell r="D144" t="str">
            <v>2730 Albertirsa, Vasút utca 4/13.</v>
          </cell>
          <cell r="E144" t="str">
            <v>1k</v>
          </cell>
          <cell r="F144" t="str">
            <v>SM</v>
          </cell>
          <cell r="G144" t="str">
            <v>Low Risk</v>
          </cell>
        </row>
        <row r="145">
          <cell r="C145">
            <v>44032</v>
          </cell>
          <cell r="D145" t="str">
            <v>3300 Eger, Törvényház u. 4</v>
          </cell>
          <cell r="E145" t="str">
            <v>1k</v>
          </cell>
          <cell r="F145" t="str">
            <v>SM</v>
          </cell>
          <cell r="G145" t="str">
            <v>Low Risk</v>
          </cell>
        </row>
        <row r="146">
          <cell r="C146">
            <v>44033</v>
          </cell>
          <cell r="D146" t="str">
            <v>1115 Budapest Andor utca 2.</v>
          </cell>
          <cell r="E146" t="str">
            <v>&lt; 1k</v>
          </cell>
          <cell r="F146" t="str">
            <v>Expres</v>
          </cell>
          <cell r="G146" t="str">
            <v>Low Risk</v>
          </cell>
        </row>
        <row r="147">
          <cell r="C147">
            <v>44034</v>
          </cell>
          <cell r="D147" t="str">
            <v>4800 Vásárosnamény, Beregszászi út 1/b.</v>
          </cell>
          <cell r="E147" t="str">
            <v>1k</v>
          </cell>
          <cell r="F147" t="str">
            <v>SM</v>
          </cell>
          <cell r="G147" t="str">
            <v>Low Risk</v>
          </cell>
        </row>
        <row r="148">
          <cell r="C148">
            <v>44035</v>
          </cell>
          <cell r="D148" t="str">
            <v>2241 Sülysáp, Szent István tér 6.</v>
          </cell>
          <cell r="E148" t="str">
            <v>1k</v>
          </cell>
          <cell r="F148" t="str">
            <v>SM</v>
          </cell>
          <cell r="G148" t="str">
            <v>Low Risk</v>
          </cell>
        </row>
        <row r="149">
          <cell r="C149">
            <v>44036</v>
          </cell>
          <cell r="D149" t="str">
            <v>5000 Szolnok, Széchenyi István körút 133.</v>
          </cell>
          <cell r="E149" t="str">
            <v>1k</v>
          </cell>
          <cell r="F149" t="str">
            <v>SM</v>
          </cell>
          <cell r="G149" t="str">
            <v>Low Risk</v>
          </cell>
        </row>
        <row r="150">
          <cell r="C150">
            <v>44037</v>
          </cell>
          <cell r="D150" t="str">
            <v>1024 Budapest, Bimbó u. 133.</v>
          </cell>
          <cell r="E150" t="str">
            <v>&lt; 1k</v>
          </cell>
          <cell r="F150" t="str">
            <v>Expres</v>
          </cell>
          <cell r="G150" t="str">
            <v>Low Risk</v>
          </cell>
        </row>
        <row r="151">
          <cell r="C151">
            <v>44040</v>
          </cell>
          <cell r="D151" t="str">
            <v>2022 Tahitótfalu, Szentendrei út 5-15.</v>
          </cell>
          <cell r="E151" t="str">
            <v>1k</v>
          </cell>
          <cell r="F151" t="str">
            <v>SM</v>
          </cell>
          <cell r="G151" t="str">
            <v>Low Risk</v>
          </cell>
        </row>
        <row r="152">
          <cell r="C152">
            <v>44042</v>
          </cell>
          <cell r="D152" t="str">
            <v>1115 Budapest Bartók Béla 105-113.</v>
          </cell>
          <cell r="E152" t="str">
            <v>&lt; 1k</v>
          </cell>
          <cell r="F152" t="str">
            <v>Expres</v>
          </cell>
          <cell r="G152" t="str">
            <v>Low Risk</v>
          </cell>
        </row>
        <row r="153">
          <cell r="C153">
            <v>44043</v>
          </cell>
          <cell r="D153" t="str">
            <v>1039 Budapest Mátyás király út 1.</v>
          </cell>
          <cell r="E153" t="str">
            <v>&lt; 1k</v>
          </cell>
          <cell r="F153" t="str">
            <v>Expres</v>
          </cell>
          <cell r="G153" t="str">
            <v>Low Risk</v>
          </cell>
        </row>
        <row r="154">
          <cell r="C154">
            <v>44044</v>
          </cell>
          <cell r="D154" t="str">
            <v>1214 Budapest Szent László út 115.</v>
          </cell>
          <cell r="E154" t="str">
            <v>&lt; 1k</v>
          </cell>
          <cell r="F154" t="str">
            <v>Expres</v>
          </cell>
          <cell r="G154" t="str">
            <v>Low Risk</v>
          </cell>
        </row>
        <row r="155">
          <cell r="C155">
            <v>44045</v>
          </cell>
          <cell r="D155" t="str">
            <v>1162 Budapest Rákosi út 142-146</v>
          </cell>
          <cell r="E155" t="str">
            <v>&lt; 1k</v>
          </cell>
          <cell r="F155" t="str">
            <v>Expres</v>
          </cell>
          <cell r="G155" t="str">
            <v>Low Risk</v>
          </cell>
        </row>
        <row r="156">
          <cell r="C156">
            <v>44046</v>
          </cell>
          <cell r="D156" t="str">
            <v>1039 Budapest Madzsar J. u.  9-11.</v>
          </cell>
          <cell r="E156" t="str">
            <v>&lt; 1k</v>
          </cell>
          <cell r="F156" t="str">
            <v>Expres</v>
          </cell>
          <cell r="G156" t="str">
            <v>Low Risk</v>
          </cell>
        </row>
        <row r="157">
          <cell r="C157">
            <v>44048</v>
          </cell>
          <cell r="D157" t="str">
            <v>1195 Budapest Ady Endre út 42-44.</v>
          </cell>
          <cell r="E157" t="str">
            <v>&lt; 1k</v>
          </cell>
          <cell r="F157" t="str">
            <v>Expres</v>
          </cell>
          <cell r="G157" t="str">
            <v>Low Risk</v>
          </cell>
        </row>
        <row r="158">
          <cell r="C158">
            <v>44049</v>
          </cell>
          <cell r="D158" t="str">
            <v>1135 Budapest Béke u. 13-19.</v>
          </cell>
          <cell r="E158" t="str">
            <v>&lt; 1k</v>
          </cell>
          <cell r="F158" t="str">
            <v>Expres</v>
          </cell>
          <cell r="G158" t="str">
            <v>Low Risk</v>
          </cell>
        </row>
        <row r="159">
          <cell r="C159">
            <v>44050</v>
          </cell>
          <cell r="D159" t="str">
            <v>5000 Szolnok, Karinthy Frigyes út 38.</v>
          </cell>
          <cell r="E159" t="str">
            <v>1k</v>
          </cell>
          <cell r="F159" t="str">
            <v>SM</v>
          </cell>
          <cell r="G159" t="str">
            <v>Low Risk</v>
          </cell>
        </row>
        <row r="160">
          <cell r="C160">
            <v>44051</v>
          </cell>
          <cell r="D160" t="str">
            <v>1039 Budapest, Pablo Neruda u. 1-2</v>
          </cell>
          <cell r="E160" t="str">
            <v>&lt; 1k</v>
          </cell>
          <cell r="F160" t="str">
            <v>Expres</v>
          </cell>
          <cell r="G160" t="str">
            <v>Low Risk</v>
          </cell>
        </row>
        <row r="161">
          <cell r="C161">
            <v>44052</v>
          </cell>
          <cell r="D161" t="str">
            <v>3526 Miskolc, Arany János tér 1.</v>
          </cell>
          <cell r="E161" t="str">
            <v>&lt; 1k</v>
          </cell>
          <cell r="F161" t="str">
            <v>Expres</v>
          </cell>
          <cell r="G161" t="str">
            <v>Low Risk</v>
          </cell>
        </row>
        <row r="162">
          <cell r="C162">
            <v>44053</v>
          </cell>
          <cell r="D162" t="str">
            <v>1142 Budapest Erzsébet királyné 125</v>
          </cell>
          <cell r="E162" t="str">
            <v>&lt; 1k</v>
          </cell>
          <cell r="F162" t="str">
            <v>Expres</v>
          </cell>
          <cell r="G162" t="str">
            <v>Low Risk</v>
          </cell>
        </row>
        <row r="163">
          <cell r="C163">
            <v>44054</v>
          </cell>
          <cell r="D163" t="str">
            <v>1072 Budapest, Rákóczi út 20.</v>
          </cell>
          <cell r="E163" t="str">
            <v>&lt; 1k</v>
          </cell>
          <cell r="F163" t="str">
            <v>Expres</v>
          </cell>
          <cell r="G163" t="str">
            <v>Low Risk</v>
          </cell>
        </row>
        <row r="164">
          <cell r="C164">
            <v>44055</v>
          </cell>
          <cell r="D164" t="str">
            <v>1211, Budapest Kossuth Lajos u. 70.</v>
          </cell>
          <cell r="E164" t="str">
            <v>&lt; 1k</v>
          </cell>
          <cell r="F164" t="str">
            <v>Expres</v>
          </cell>
          <cell r="G164" t="str">
            <v>Low Risk</v>
          </cell>
        </row>
        <row r="165">
          <cell r="C165">
            <v>44056</v>
          </cell>
          <cell r="D165" t="str">
            <v>1036 Budapest Kolosy tér 4.</v>
          </cell>
          <cell r="E165" t="str">
            <v>1k</v>
          </cell>
          <cell r="F165" t="str">
            <v>SM</v>
          </cell>
          <cell r="G165" t="str">
            <v>Low Risk</v>
          </cell>
        </row>
        <row r="166">
          <cell r="C166">
            <v>44057</v>
          </cell>
          <cell r="D166" t="str">
            <v>6725 Szeged, Tisza Lajos krt 41</v>
          </cell>
          <cell r="E166" t="str">
            <v>&lt; 1k</v>
          </cell>
          <cell r="F166" t="str">
            <v>Expres</v>
          </cell>
          <cell r="G166" t="str">
            <v>Low Risk</v>
          </cell>
        </row>
        <row r="167">
          <cell r="C167">
            <v>44058</v>
          </cell>
          <cell r="D167" t="str">
            <v>9500 Celldömölk, Sági u. 41,</v>
          </cell>
          <cell r="E167" t="str">
            <v>1k</v>
          </cell>
          <cell r="F167" t="str">
            <v>SM</v>
          </cell>
          <cell r="G167" t="str">
            <v>Low Risk</v>
          </cell>
        </row>
        <row r="168">
          <cell r="C168">
            <v>44060</v>
          </cell>
          <cell r="D168" t="str">
            <v>3526 Miskolc, Széchenyi út 29.</v>
          </cell>
          <cell r="E168" t="str">
            <v>&lt; 1k</v>
          </cell>
          <cell r="F168" t="str">
            <v>Expres</v>
          </cell>
          <cell r="G168" t="str">
            <v>Low Risk</v>
          </cell>
        </row>
        <row r="169">
          <cell r="C169">
            <v>44061</v>
          </cell>
          <cell r="D169" t="str">
            <v>2071 Páty, Rákóczi utca 11.</v>
          </cell>
          <cell r="E169" t="str">
            <v>&lt; 1k</v>
          </cell>
          <cell r="F169" t="str">
            <v>Expres</v>
          </cell>
          <cell r="G169" t="str">
            <v>Low Risk</v>
          </cell>
        </row>
        <row r="170">
          <cell r="C170">
            <v>44062</v>
          </cell>
          <cell r="D170" t="str">
            <v>1062 Budapest, Teréz körút 55-57.</v>
          </cell>
          <cell r="E170" t="str">
            <v>&lt; 1k</v>
          </cell>
          <cell r="F170" t="str">
            <v>Expres</v>
          </cell>
          <cell r="G170" t="str">
            <v>Low Risk</v>
          </cell>
        </row>
        <row r="171">
          <cell r="C171">
            <v>44063</v>
          </cell>
          <cell r="D171" t="str">
            <v>1084 Budapest, Népszínház u. 30.</v>
          </cell>
          <cell r="E171" t="str">
            <v>&lt; 1k</v>
          </cell>
          <cell r="F171" t="str">
            <v>Expres</v>
          </cell>
          <cell r="G171" t="str">
            <v>Low Risk</v>
          </cell>
        </row>
        <row r="172">
          <cell r="C172">
            <v>44064</v>
          </cell>
          <cell r="D172" t="str">
            <v>1026 Budapest, Galóca u 22.</v>
          </cell>
          <cell r="E172" t="str">
            <v>&lt; 1k</v>
          </cell>
          <cell r="F172" t="str">
            <v>Expres</v>
          </cell>
          <cell r="G172" t="str">
            <v>Low Risk</v>
          </cell>
        </row>
        <row r="173">
          <cell r="C173">
            <v>44067</v>
          </cell>
          <cell r="D173" t="str">
            <v>1091 Budapest, Kálvin tér  7.</v>
          </cell>
          <cell r="E173" t="str">
            <v>&lt; 1k</v>
          </cell>
          <cell r="F173" t="str">
            <v>Expres</v>
          </cell>
          <cell r="G173" t="str">
            <v>Low Risk</v>
          </cell>
        </row>
        <row r="174">
          <cell r="C174">
            <v>44069</v>
          </cell>
          <cell r="D174" t="str">
            <v>2400 Dunaújváros, Bercsényi Miklós utca 4.</v>
          </cell>
          <cell r="E174" t="str">
            <v>&lt; 1k</v>
          </cell>
          <cell r="F174" t="str">
            <v>Expres</v>
          </cell>
          <cell r="G174" t="str">
            <v>Low Risk</v>
          </cell>
        </row>
        <row r="175">
          <cell r="C175">
            <v>44070</v>
          </cell>
          <cell r="D175" t="str">
            <v>8600 Siófok, Dózsa György út 18-20.</v>
          </cell>
          <cell r="E175" t="str">
            <v>&lt; 1k</v>
          </cell>
          <cell r="F175" t="str">
            <v>Expres</v>
          </cell>
          <cell r="G175" t="str">
            <v>Low Risk</v>
          </cell>
        </row>
        <row r="176">
          <cell r="C176">
            <v>44071</v>
          </cell>
          <cell r="D176" t="str">
            <v>8623 Balatonföldvár, Budapesti út 1.</v>
          </cell>
          <cell r="E176" t="str">
            <v>&lt; 1k</v>
          </cell>
          <cell r="F176" t="str">
            <v>Expres</v>
          </cell>
          <cell r="G176" t="str">
            <v>Low Risk</v>
          </cell>
        </row>
        <row r="177">
          <cell r="C177">
            <v>44076</v>
          </cell>
          <cell r="D177" t="str">
            <v>2117 Isaszeg, Aulich u. 23.</v>
          </cell>
          <cell r="E177" t="str">
            <v>1K</v>
          </cell>
          <cell r="F177" t="str">
            <v>SM</v>
          </cell>
          <cell r="G177" t="str">
            <v>Low Risk</v>
          </cell>
        </row>
        <row r="178">
          <cell r="C178">
            <v>44077</v>
          </cell>
          <cell r="D178" t="str">
            <v>2330 Dunaharaszti, Fő út 56.</v>
          </cell>
          <cell r="E178" t="str">
            <v>&lt; 1k</v>
          </cell>
          <cell r="F178" t="str">
            <v>Expres</v>
          </cell>
          <cell r="G178" t="str">
            <v>Low Risk</v>
          </cell>
        </row>
        <row r="179">
          <cell r="C179">
            <v>44078</v>
          </cell>
          <cell r="D179" t="str">
            <v>1026 Budapest, Máriaremetei út 72</v>
          </cell>
          <cell r="E179" t="str">
            <v>&lt; 1k</v>
          </cell>
          <cell r="F179" t="str">
            <v>Expres</v>
          </cell>
          <cell r="G179" t="str">
            <v>Low Risk</v>
          </cell>
        </row>
        <row r="180">
          <cell r="C180">
            <v>44079</v>
          </cell>
          <cell r="D180" t="str">
            <v>1116 Budapest Fehérvári út 45-47</v>
          </cell>
          <cell r="E180" t="str">
            <v>&lt; 1k</v>
          </cell>
          <cell r="F180" t="str">
            <v>Expres</v>
          </cell>
          <cell r="G180" t="str">
            <v>Low Risk</v>
          </cell>
        </row>
        <row r="181">
          <cell r="C181">
            <v>44080</v>
          </cell>
          <cell r="D181" t="str">
            <v>1088 Budapest, Rákóczi út 1-3.</v>
          </cell>
          <cell r="E181" t="str">
            <v>&lt; 1k</v>
          </cell>
          <cell r="F181" t="str">
            <v>Expres</v>
          </cell>
          <cell r="G181" t="str">
            <v>Low Risk</v>
          </cell>
        </row>
        <row r="182">
          <cell r="C182">
            <v>44081</v>
          </cell>
          <cell r="D182" t="str">
            <v>4000 Debrecen, Piac u. 16.</v>
          </cell>
          <cell r="E182" t="str">
            <v>&lt; 1k</v>
          </cell>
          <cell r="F182" t="str">
            <v>Expres</v>
          </cell>
          <cell r="G182" t="str">
            <v>Low Risk</v>
          </cell>
        </row>
        <row r="183">
          <cell r="C183">
            <v>44082</v>
          </cell>
          <cell r="D183" t="str">
            <v>1221 Budapest, Ady Endre 99</v>
          </cell>
          <cell r="E183" t="str">
            <v>&lt; 1k</v>
          </cell>
          <cell r="F183" t="str">
            <v>Expres</v>
          </cell>
          <cell r="G183" t="str">
            <v>Low Risk</v>
          </cell>
        </row>
        <row r="184">
          <cell r="C184">
            <v>44083</v>
          </cell>
          <cell r="D184" t="str">
            <v>1148 Budapest, Nagy Lajos k. útja 75</v>
          </cell>
          <cell r="E184" t="str">
            <v>&lt; 1k</v>
          </cell>
          <cell r="F184" t="str">
            <v>Expres</v>
          </cell>
          <cell r="G184" t="str">
            <v>Low Risk</v>
          </cell>
        </row>
        <row r="185">
          <cell r="C185">
            <v>44087</v>
          </cell>
          <cell r="D185" t="str">
            <v>1146 Budapest, Thököly ú 151/c</v>
          </cell>
          <cell r="E185" t="str">
            <v>&lt; 1k</v>
          </cell>
          <cell r="F185" t="str">
            <v>Expres</v>
          </cell>
          <cell r="G185" t="str">
            <v>Low Risk</v>
          </cell>
        </row>
        <row r="186">
          <cell r="C186">
            <v>44089</v>
          </cell>
          <cell r="D186" t="str">
            <v>2462 Martonvásár, Ady E. u. 6.</v>
          </cell>
          <cell r="E186" t="str">
            <v>&lt; 1k</v>
          </cell>
          <cell r="F186" t="str">
            <v>Expres</v>
          </cell>
          <cell r="G186" t="str">
            <v>Low Risk</v>
          </cell>
        </row>
        <row r="187">
          <cell r="C187">
            <v>44090</v>
          </cell>
          <cell r="D187" t="str">
            <v>2045 Törökbálint, Bajcsy Zsilinszky út 67.</v>
          </cell>
          <cell r="E187" t="str">
            <v>&lt; 1k</v>
          </cell>
          <cell r="F187" t="str">
            <v>Expres</v>
          </cell>
          <cell r="G187" t="str">
            <v>Low Risk</v>
          </cell>
        </row>
        <row r="188">
          <cell r="C188">
            <v>45002</v>
          </cell>
          <cell r="D188" t="str">
            <v>9026 Győr Hédervári u. 20.</v>
          </cell>
          <cell r="E188" t="str">
            <v>&lt; 1k</v>
          </cell>
          <cell r="F188" t="str">
            <v>Expres</v>
          </cell>
          <cell r="G188" t="str">
            <v>Low Risk</v>
          </cell>
        </row>
        <row r="189">
          <cell r="C189">
            <v>45003</v>
          </cell>
          <cell r="D189" t="str">
            <v>9200 Mosonmagyaróvár Magyar u. 32-34.</v>
          </cell>
          <cell r="E189" t="str">
            <v>&lt; 1k</v>
          </cell>
          <cell r="F189" t="str">
            <v>Expres</v>
          </cell>
          <cell r="G189" t="str">
            <v>Low Risk</v>
          </cell>
        </row>
        <row r="190">
          <cell r="C190">
            <v>45004</v>
          </cell>
          <cell r="D190" t="str">
            <v>9200 Mosonmagyaróvár Szt. István kir. út 96.</v>
          </cell>
          <cell r="E190" t="str">
            <v>&lt; 1k</v>
          </cell>
          <cell r="F190" t="str">
            <v>Expres</v>
          </cell>
          <cell r="G190" t="str">
            <v>Low Risk</v>
          </cell>
        </row>
        <row r="191">
          <cell r="C191">
            <v>45005</v>
          </cell>
          <cell r="D191" t="str">
            <v>9200 Mosonmagyaróvár Szt. István kir. út 44.</v>
          </cell>
          <cell r="E191" t="str">
            <v>&lt; 1k</v>
          </cell>
          <cell r="F191" t="str">
            <v>Expres</v>
          </cell>
          <cell r="G191" t="str">
            <v>Low Risk</v>
          </cell>
        </row>
        <row r="192">
          <cell r="C192">
            <v>45006</v>
          </cell>
          <cell r="D192" t="str">
            <v>9400 Sopron Király J. u. 3.</v>
          </cell>
          <cell r="E192" t="str">
            <v>&lt; 1k</v>
          </cell>
          <cell r="F192" t="str">
            <v>Expres</v>
          </cell>
          <cell r="G192" t="str">
            <v>Low Risk</v>
          </cell>
        </row>
        <row r="193">
          <cell r="C193">
            <v>45007</v>
          </cell>
          <cell r="D193" t="str">
            <v>9400 Sopron Hátsókapu u. 8.</v>
          </cell>
          <cell r="E193" t="str">
            <v>&lt; 1k</v>
          </cell>
          <cell r="F193" t="str">
            <v>Expres</v>
          </cell>
          <cell r="G193" t="str">
            <v>Low Risk</v>
          </cell>
        </row>
        <row r="194">
          <cell r="C194">
            <v>45009</v>
          </cell>
          <cell r="D194" t="str">
            <v>9400 Soporn Lackner K. u. 11.</v>
          </cell>
          <cell r="E194" t="str">
            <v>&lt; 1k</v>
          </cell>
          <cell r="F194" t="str">
            <v>Expres</v>
          </cell>
          <cell r="G194" t="str">
            <v>Low Risk</v>
          </cell>
        </row>
        <row r="195">
          <cell r="C195">
            <v>45010</v>
          </cell>
          <cell r="D195" t="str">
            <v>9400 Sopron IV. László K. u. 39.</v>
          </cell>
          <cell r="E195" t="str">
            <v>&lt; 1k</v>
          </cell>
          <cell r="F195" t="str">
            <v>Expres</v>
          </cell>
          <cell r="G195" t="str">
            <v>Low Risk</v>
          </cell>
        </row>
        <row r="196">
          <cell r="C196">
            <v>45011</v>
          </cell>
          <cell r="D196" t="str">
            <v>9400 Sopron Végfordulat u. 9.</v>
          </cell>
          <cell r="E196" t="str">
            <v>&lt; 1k</v>
          </cell>
          <cell r="F196" t="str">
            <v>Expres</v>
          </cell>
          <cell r="G196" t="str">
            <v>Low Risk</v>
          </cell>
        </row>
        <row r="197">
          <cell r="C197">
            <v>45012</v>
          </cell>
          <cell r="D197" t="str">
            <v>9400 Sopron József A. u.1.</v>
          </cell>
          <cell r="E197" t="str">
            <v>&lt; 1k</v>
          </cell>
          <cell r="F197" t="str">
            <v>Expres</v>
          </cell>
          <cell r="G197" t="str">
            <v>Low Risk</v>
          </cell>
        </row>
        <row r="198">
          <cell r="C198">
            <v>45015</v>
          </cell>
          <cell r="D198" t="str">
            <v>9221 Levél Szövetkezet út 84.</v>
          </cell>
          <cell r="E198" t="str">
            <v>&lt; 1k</v>
          </cell>
          <cell r="F198" t="str">
            <v>Expres</v>
          </cell>
          <cell r="G198" t="str">
            <v>Low Risk</v>
          </cell>
        </row>
        <row r="199">
          <cell r="C199">
            <v>45016</v>
          </cell>
          <cell r="D199" t="str">
            <v>9024 Győr Bartók B. u. 13.</v>
          </cell>
          <cell r="E199" t="str">
            <v>&lt; 1k</v>
          </cell>
          <cell r="F199" t="str">
            <v>Expres</v>
          </cell>
          <cell r="G199" t="str">
            <v>Low Risk</v>
          </cell>
        </row>
        <row r="200">
          <cell r="C200">
            <v>45017</v>
          </cell>
          <cell r="D200" t="str">
            <v>9024 Győr Hunyadi u. 2.</v>
          </cell>
          <cell r="E200" t="str">
            <v>&lt; 1k</v>
          </cell>
          <cell r="F200" t="str">
            <v>Expres</v>
          </cell>
          <cell r="G200" t="str">
            <v>Low Risk</v>
          </cell>
        </row>
        <row r="201">
          <cell r="C201">
            <v>45018</v>
          </cell>
          <cell r="D201" t="str">
            <v>9025 Győr Köztelek u. 8.</v>
          </cell>
          <cell r="E201" t="str">
            <v>&lt; 1k</v>
          </cell>
          <cell r="F201" t="str">
            <v>Expres</v>
          </cell>
          <cell r="G201" t="str">
            <v>Low Risk</v>
          </cell>
        </row>
        <row r="202">
          <cell r="C202" t="str">
            <v>Gyál</v>
          </cell>
          <cell r="D202" t="str">
            <v xml:space="preserve"> 2360 Gyál, Bem József u. 28.</v>
          </cell>
          <cell r="E202" t="str">
            <v>42 298 m2</v>
          </cell>
          <cell r="F202" t="str">
            <v>DC</v>
          </cell>
          <cell r="G202" t="str">
            <v>High/ DC</v>
          </cell>
        </row>
        <row r="203">
          <cell r="C203" t="str">
            <v>Polgá</v>
          </cell>
          <cell r="D203" t="str">
            <v xml:space="preserve"> 4090 Polgár</v>
          </cell>
          <cell r="E203" t="str">
            <v>4 261 m2</v>
          </cell>
          <cell r="F203" t="str">
            <v>DC</v>
          </cell>
          <cell r="G203" t="str">
            <v>High/ DC</v>
          </cell>
        </row>
        <row r="204">
          <cell r="C204" t="str">
            <v>Herce</v>
          </cell>
          <cell r="D204" t="str">
            <v>2053 Herceghalom Zsámbéki u. 14.</v>
          </cell>
          <cell r="E204" t="str">
            <v>41 014 m2</v>
          </cell>
          <cell r="F204" t="str">
            <v>DC</v>
          </cell>
          <cell r="G204" t="str">
            <v>High/ DC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stos, Andras" refreshedDate="45237.651874421295" createdVersion="8" refreshedVersion="8" minRefreshableVersion="3" recordCount="1096">
  <cacheSource type="worksheet">
    <worksheetSource ref="A1:H1048576" sheet="Sheet1"/>
  </cacheSource>
  <cacheFields count="8">
    <cacheField name="Látogatás időpontja" numFmtId="0">
      <sharedItems containsBlank="1"/>
    </cacheField>
    <cacheField name="Áruház szám" numFmtId="0">
      <sharedItems containsString="0" containsBlank="1" containsNumber="1" containsInteger="1" minValue="41001" maxValue="49056" count="201">
        <n v="41059"/>
        <n v="49007"/>
        <n v="41990"/>
        <n v="41019"/>
        <n v="41043"/>
        <n v="41008"/>
        <n v="49016"/>
        <n v="41890"/>
        <n v="41750"/>
        <n v="41014"/>
        <n v="41460"/>
        <n v="41940"/>
        <n v="41020"/>
        <n v="45004"/>
        <n v="44064"/>
        <n v="44043"/>
        <n v="45005"/>
        <n v="45003"/>
        <n v="41670"/>
        <n v="41026"/>
        <n v="45015"/>
        <n v="41850"/>
        <n v="44024"/>
        <n v="41920"/>
        <n v="44026"/>
        <n v="41016"/>
        <n v="41036"/>
        <n v="41051"/>
        <n v="41007"/>
        <n v="44049"/>
        <n v="44006"/>
        <n v="44045"/>
        <n v="41530"/>
        <n v="41045"/>
        <n v="44012"/>
        <n v="41870"/>
        <n v="45010"/>
        <n v="44032"/>
        <n v="41052"/>
        <n v="45012"/>
        <n v="41730"/>
        <n v="41770"/>
        <n v="44019"/>
        <n v="41980"/>
        <n v="45009"/>
        <n v="41005"/>
        <n v="41470"/>
        <n v="41580"/>
        <n v="45011"/>
        <n v="41038"/>
        <n v="44076"/>
        <n v="41042"/>
        <n v="45006"/>
        <n v="41520"/>
        <n v="45007"/>
        <n v="43003"/>
        <n v="41040"/>
        <n v="41720"/>
        <n v="44013"/>
        <n v="41028"/>
        <n v="41017"/>
        <n v="41900"/>
        <n v="49056"/>
        <n v="41410"/>
        <n v="41930"/>
        <n v="41012"/>
        <n v="44067"/>
        <n v="44058"/>
        <n v="44080"/>
        <n v="44028"/>
        <n v="44035"/>
        <n v="45018"/>
        <n v="45002"/>
        <n v="41021"/>
        <n v="41590"/>
        <n v="44071"/>
        <n v="41510"/>
        <n v="44020"/>
        <n v="44070"/>
        <n v="41660"/>
        <n v="44003"/>
        <n v="41013"/>
        <n v="41690"/>
        <n v="41570"/>
        <n v="41830"/>
        <n v="41800"/>
        <n v="44018"/>
        <n v="41041"/>
        <n v="41430"/>
        <n v="41034"/>
        <n v="41031"/>
        <n v="44054"/>
        <n v="41033"/>
        <n v="41780"/>
        <n v="41790"/>
        <n v="44069"/>
        <n v="41700"/>
        <n v="44027"/>
        <n v="44079"/>
        <n v="44042"/>
        <n v="44022"/>
        <n v="44036"/>
        <n v="41440"/>
        <n v="44083"/>
        <n v="41500"/>
        <n v="44016"/>
        <n v="44001"/>
        <n v="41060"/>
        <n v="41004"/>
        <n v="41550"/>
        <n v="41950"/>
        <n v="44050"/>
        <n v="41053"/>
        <n v="44034"/>
        <n v="41030"/>
        <n v="41820"/>
        <n v="41810"/>
        <n v="41740"/>
        <n v="41630"/>
        <n v="41650"/>
        <n v="44004"/>
        <n v="41760"/>
        <n v="44051"/>
        <n v="44046"/>
        <n v="44061"/>
        <n v="44089"/>
        <n v="44090"/>
        <n v="45016"/>
        <n v="41480"/>
        <n v="41047"/>
        <n v="41840"/>
        <n v="44078"/>
        <n v="41018"/>
        <n v="44015"/>
        <n v="44005"/>
        <n v="41620"/>
        <n v="41960"/>
        <n v="41910"/>
        <n v="41003"/>
        <n v="44057"/>
        <n v="41450"/>
        <n v="41001"/>
        <n v="44082"/>
        <n v="41027"/>
        <n v="41710"/>
        <n v="41015"/>
        <n v="44063"/>
        <n v="41024"/>
        <n v="44014"/>
        <n v="41420"/>
        <n v="41400"/>
        <n v="44033"/>
        <n v="41009"/>
        <n v="41002"/>
        <n v="44040"/>
        <n v="44044"/>
        <n v="41970"/>
        <n v="41560"/>
        <n v="44017"/>
        <n v="41058"/>
        <n v="43002"/>
        <n v="44025"/>
        <n v="44056"/>
        <n v="41490"/>
        <n v="41640"/>
        <n v="41022"/>
        <n v="41860"/>
        <n v="41880"/>
        <n v="41680"/>
        <n v="44029"/>
        <n v="43004"/>
        <n v="41025"/>
        <n v="44081"/>
        <n v="41006"/>
        <n v="41610"/>
        <n v="41390"/>
        <n v="41039"/>
        <n v="41029"/>
        <n v="41037"/>
        <n v="41011"/>
        <n v="44053"/>
        <n v="44087"/>
        <n v="43001"/>
        <n v="45017"/>
        <n v="44023"/>
        <n v="41044"/>
        <n v="44031"/>
        <n v="44077"/>
        <n v="44021"/>
        <n v="41010"/>
        <n v="41049"/>
        <n v="44052"/>
        <n v="44060"/>
        <n v="44037"/>
        <n v="44055"/>
        <n v="41046"/>
        <n v="41540"/>
        <n v="44062"/>
        <n v="41600"/>
        <n v="44030"/>
        <m/>
      </sharedItems>
    </cacheField>
    <cacheField name="Áruház neve" numFmtId="0">
      <sharedItems containsBlank="1" count="201">
        <s v="Köki"/>
        <s v="DC - Gyal - Fresh Food"/>
        <s v="Debrecen Airport"/>
        <s v="Balassagyarmat"/>
        <s v="Monor"/>
        <s v="Svedex"/>
        <s v="DC - Herceghalom - Ambient"/>
        <s v="Csepel"/>
        <s v="Kiskunhalas"/>
        <s v="Aréna Plaza"/>
        <s v="Debrecen"/>
        <s v="Kiskunfélegyháza"/>
        <s v="Miskolc 3 (Avas)"/>
        <s v="1K 2205 Movar Szent Istvan"/>
        <s v="Budapest II Galoca"/>
        <s v="Budapest Csillaghegyi"/>
        <s v="Movar Szent Istvan 44"/>
        <s v="1K 2201 Movar Magyar"/>
        <s v="Mosonmagyaróvár"/>
        <s v="Gyula"/>
        <s v="1K 2216 Level"/>
        <s v="Komló"/>
        <s v="Sarkad"/>
        <s v="Csorna"/>
        <s v="Mezobereny"/>
        <s v="Bonyhád"/>
        <s v="Szerencs"/>
        <s v="Tiszafured"/>
        <s v="Sátoraljaújhely"/>
        <s v="Budapest Beke"/>
        <s v="Budapest XIII Reitter Ferenc"/>
        <s v="Budapest Rakosi"/>
        <s v="Sopron"/>
        <s v="Balatonfüred"/>
        <s v="Bekescsaba Lencses"/>
        <s v="Kalocsa"/>
        <s v="1K 3018 Sopron IV Laszlo"/>
        <s v="Eger Agria Park"/>
        <s v="Pécs 5k"/>
        <s v="1K 3050 Sopron Jozsef Attila"/>
        <s v="Gyöngyös"/>
        <s v="Ajka"/>
        <s v="Pecs Volan"/>
        <s v="Pécs 7k"/>
        <s v="1K 3006 Sopron Lackner"/>
        <s v="Mátészalka"/>
        <s v="Pécs 11k"/>
        <s v="Békéscsaba"/>
        <s v="1K 3043 Sopron Vegfordulat"/>
        <s v="Sárbogárd"/>
        <s v="Isaszeg"/>
        <s v="Mohács"/>
        <s v="1K 3003 Sopron Kiraly Jeno"/>
        <s v="Budaörs"/>
        <s v="1K 3011 Sopron Hatsokapu"/>
        <s v="Gyor Mecs Laszlo"/>
        <s v="Berettyóújfalu"/>
        <s v="Gödöllő"/>
        <s v="Szeged Makkoshazi"/>
        <s v="Hajdúszoboszló"/>
        <s v="Dombóvár"/>
        <s v="Tapolca"/>
        <s v="DC Polgar"/>
        <s v="Kaposvár"/>
        <s v="Siklós"/>
        <s v="Körmend"/>
        <s v="Budapest IX Kalvin"/>
        <s v="Celldomolk"/>
        <s v="Budapest Rakoczi Astoria"/>
        <s v="Gyomro"/>
        <s v="Sulysap"/>
        <s v="1K 1225 Gyor Koztelek"/>
        <s v="Gyor Hedervari"/>
        <s v="Balatonboglár"/>
        <s v="Tatabánya"/>
        <s v="Balatonfoldvar Budapesti"/>
        <s v="Veszprém"/>
        <s v="Debrecen Jozsa"/>
        <s v="Siofok Dozsa Gyorgy"/>
        <s v="Siófok"/>
        <s v="Veszprem 1k"/>
        <s v="Karcag"/>
        <s v="Orosháza"/>
        <s v="Győr"/>
        <s v="Szentes"/>
        <s v="Komárom"/>
        <s v="Dorog"/>
        <s v="Dunakeszi Alsógöd"/>
        <s v="Székesfehérvár"/>
        <s v="Szigetvár"/>
        <s v="Marcali"/>
        <s v="Budapest Rakoczi"/>
        <s v="Sárvár"/>
        <s v="Székesfehérvár 3K"/>
        <s v="Jászberény"/>
        <s v="Dunaujvaros Bercsenyi"/>
        <s v="Dunaújváros"/>
        <s v="Kiskunlachaza"/>
        <s v="Budapest XI Fehervari"/>
        <s v="Budapest Bartok Bela"/>
        <s v="Ocsa"/>
        <s v="Szolnok Szechenyi"/>
        <s v="Nyíregyháza"/>
        <s v="Budapest Nagy Lajos 75"/>
        <s v="Szombathely"/>
        <s v="Szeged Riverside"/>
        <s v="Szombathely 1K"/>
        <s v="Kőszeg"/>
        <s v="Várpalota"/>
        <s v="Nagykanizsa"/>
        <s v="Szolnok"/>
        <s v="Szolnok Szandaszolos"/>
        <s v="Nyírbátor"/>
        <s v="Vasarosnameny"/>
        <s v="Tököl Airport"/>
        <s v="Paks"/>
        <s v="Kisvárda"/>
        <s v="Pápa"/>
        <s v="Esztergom"/>
        <s v="Baja"/>
        <s v="Zirc"/>
        <s v="Salgótarján"/>
        <s v="Budapest Pablo Neruda"/>
        <s v="Budapest Madzsar"/>
        <s v="Paty"/>
        <s v="Martonvasar"/>
        <s v="Torokbalint"/>
        <s v="1K 1217 Gyor Bartok"/>
        <s v="Kecskemét 10k"/>
        <s v="Vác"/>
        <s v="Százhalombatta"/>
        <s v="Budapest II Mariaremetei"/>
        <s v="Oroszlány"/>
        <s v="Turkeve"/>
        <s v="Budapest Pagony"/>
        <s v="Hódmezővásárhely"/>
        <s v="Makó"/>
        <s v="Szarvas"/>
        <s v="Keszthely"/>
        <s v="Szeged Tisza"/>
        <s v="Miskolc"/>
        <s v="Mezőkövesd"/>
        <s v="Budapest Hasadek"/>
        <s v="Kecskemét 5k"/>
        <s v="Campona"/>
        <s v="Vecsés"/>
        <s v="Budapest VIII Nepszinhaz"/>
        <s v="Hatvan"/>
        <s v="Rackeve"/>
        <s v="Szeged"/>
        <s v="Fogarasi"/>
        <s v="Budapest Andor"/>
        <s v="Budafoki út"/>
        <s v="Ózd"/>
        <s v="Tahitotfalu"/>
        <s v="Budapest Szent Laszlo"/>
        <s v="Érd"/>
        <s v="Pesti út"/>
        <s v="Ullo"/>
        <s v="Dunakeszi-Fót"/>
        <s v="Gyor Herman"/>
        <s v="Kunszentmiklos"/>
        <s v="Budapest Kolosy"/>
        <s v="Eger"/>
        <s v="Váci út"/>
        <s v="Dabas"/>
        <s v="Tiszaújváros"/>
        <s v="Kiskőrös"/>
        <s v="Cegléd"/>
        <s v="Budapest Thaly Kalman"/>
        <s v="Gyor Szigethy"/>
        <s v="Bécsi út"/>
        <s v="Debrecen Piac"/>
        <s v="Kazincbarcika"/>
        <s v="Zalaegerszeg"/>
        <s v="Pólus"/>
        <s v="Dunaharaszti"/>
        <s v="Szeged 2 Shell"/>
        <s v="Budakeszi"/>
        <s v="Tata"/>
        <s v="Budapest Erzsebet125"/>
        <s v="Budapest Thokoly"/>
        <s v="Gyor Lajta"/>
        <s v="1K 1220 Gyor Hunyadi"/>
        <s v="Pilis"/>
        <s v="Nagyatád"/>
        <s v="Albertirsa"/>
        <s v="Dunaharaszti Fo"/>
        <s v="Sumeg"/>
        <s v="Nagykőrös"/>
        <s v="Bicske"/>
        <s v="Miskolc Makropolis"/>
        <s v="Miskolc Szechenyi"/>
        <s v="Budapest Bimbo"/>
        <s v="Budapest XXI Kossuth"/>
        <s v="Garam út - Interfruct"/>
        <s v="Megapark"/>
        <s v="Budapest VI Eiffel"/>
        <s v="Szekszárd"/>
        <s v="Szekszard Arany Janos"/>
        <m/>
      </sharedItems>
    </cacheField>
    <cacheField name="Cím" numFmtId="0">
      <sharedItems containsBlank="1"/>
    </cacheField>
    <cacheField name="Kockázati érték" numFmtId="0">
      <sharedItems containsBlank="1" count="5">
        <s v="High Risk"/>
        <s v="High/ DC"/>
        <s v="Medium Risk"/>
        <s v="Low Risk"/>
        <m/>
      </sharedItems>
    </cacheField>
    <cacheField name="Típus" numFmtId="0">
      <sharedItems containsBlank="1" count="3">
        <s v="Általános"/>
        <s v="Eseti"/>
        <m/>
      </sharedItems>
    </cacheField>
    <cacheField name="Javaslatok" numFmtId="0">
      <sharedItems containsString="0" containsBlank="1" containsNumber="1" containsInteger="1" minValue="0" maxValue="5"/>
    </cacheField>
    <cacheField name="Nyitott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s v="07.11.2023"/>
    <x v="0"/>
    <x v="0"/>
    <s v="Vak Bottyán u. 75 B"/>
    <x v="0"/>
    <x v="0"/>
    <n v="1"/>
    <n v="1"/>
  </r>
  <r>
    <s v="07.11.2023"/>
    <x v="1"/>
    <x v="1"/>
    <s v="(unknown)"/>
    <x v="1"/>
    <x v="0"/>
    <n v="0"/>
    <n v="0"/>
  </r>
  <r>
    <s v="06.11.2023"/>
    <x v="2"/>
    <x v="2"/>
    <s v="Mikepércsi út. 73a"/>
    <x v="2"/>
    <x v="1"/>
    <n v="0"/>
    <n v="0"/>
  </r>
  <r>
    <s v="06.11.2023"/>
    <x v="3"/>
    <x v="3"/>
    <s v="Mikszáth Kálmán u. 56."/>
    <x v="3"/>
    <x v="1"/>
    <n v="1"/>
    <n v="1"/>
  </r>
  <r>
    <s v="06.11.2023"/>
    <x v="4"/>
    <x v="4"/>
    <s v="4-es főút (HRSZ 0359/75)"/>
    <x v="0"/>
    <x v="0"/>
    <n v="1"/>
    <n v="1"/>
  </r>
  <r>
    <s v="06.11.2023"/>
    <x v="5"/>
    <x v="5"/>
    <s v="Koppány utca 2-4."/>
    <x v="0"/>
    <x v="0"/>
    <n v="2"/>
    <n v="2"/>
  </r>
  <r>
    <s v="03.11.2023"/>
    <x v="6"/>
    <x v="6"/>
    <s v="(unknown)"/>
    <x v="1"/>
    <x v="0"/>
    <n v="0"/>
    <n v="0"/>
  </r>
  <r>
    <s v="03.11.2023"/>
    <x v="7"/>
    <x v="7"/>
    <s v="II. Rákóczi Ferenc út 191."/>
    <x v="0"/>
    <x v="0"/>
    <n v="1"/>
    <n v="1"/>
  </r>
  <r>
    <s v="02.11.2023"/>
    <x v="8"/>
    <x v="8"/>
    <s v="Fejérföld utca 24."/>
    <x v="3"/>
    <x v="1"/>
    <n v="1"/>
    <n v="1"/>
  </r>
  <r>
    <s v="02.11.2023"/>
    <x v="9"/>
    <x v="9"/>
    <s v="Kerepesi út 9."/>
    <x v="0"/>
    <x v="0"/>
    <n v="1"/>
    <n v="1"/>
  </r>
  <r>
    <s v="31.10.2023"/>
    <x v="10"/>
    <x v="10"/>
    <s v="Kishegyesi út 1-11."/>
    <x v="2"/>
    <x v="0"/>
    <n v="1"/>
    <n v="1"/>
  </r>
  <r>
    <s v="31.10.2023"/>
    <x v="11"/>
    <x v="11"/>
    <s v="IX. körzet 8/B."/>
    <x v="2"/>
    <x v="0"/>
    <n v="1"/>
    <n v="1"/>
  </r>
  <r>
    <s v="31.10.2023"/>
    <x v="12"/>
    <x v="12"/>
    <s v="Mesztelep u. 1/a"/>
    <x v="3"/>
    <x v="0"/>
    <n v="0"/>
    <n v="0"/>
  </r>
  <r>
    <s v="31.10.2023"/>
    <x v="13"/>
    <x v="13"/>
    <s v="Szent I. út 96."/>
    <x v="3"/>
    <x v="0"/>
    <n v="0"/>
    <n v="0"/>
  </r>
  <r>
    <s v="31.10.2023"/>
    <x v="14"/>
    <x v="14"/>
    <s v="Galoca u. 22."/>
    <x v="3"/>
    <x v="0"/>
    <n v="0"/>
    <n v="0"/>
  </r>
  <r>
    <s v="31.10.2023"/>
    <x v="15"/>
    <x v="15"/>
    <s v="Matyas Kiraly u. 1."/>
    <x v="3"/>
    <x v="0"/>
    <n v="1"/>
    <n v="1"/>
  </r>
  <r>
    <s v="31.10.2023"/>
    <x v="16"/>
    <x v="16"/>
    <s v="Szent I. út 44."/>
    <x v="3"/>
    <x v="0"/>
    <n v="0"/>
    <n v="0"/>
  </r>
  <r>
    <s v="31.10.2023"/>
    <x v="17"/>
    <x v="17"/>
    <s v="Magyar út 32-34"/>
    <x v="3"/>
    <x v="0"/>
    <n v="0"/>
    <n v="0"/>
  </r>
  <r>
    <s v="31.10.2023"/>
    <x v="18"/>
    <x v="18"/>
    <s v="Királyhidai utca 42."/>
    <x v="2"/>
    <x v="0"/>
    <n v="1"/>
    <n v="1"/>
  </r>
  <r>
    <s v="31.10.2023"/>
    <x v="19"/>
    <x v="19"/>
    <s v="Csabai ut 3."/>
    <x v="2"/>
    <x v="0"/>
    <n v="0"/>
    <n v="0"/>
  </r>
  <r>
    <s v="31.10.2023"/>
    <x v="20"/>
    <x v="20"/>
    <s v="Szövetkezet út 84"/>
    <x v="3"/>
    <x v="0"/>
    <n v="0"/>
    <n v="0"/>
  </r>
  <r>
    <s v="31.10.2023"/>
    <x v="21"/>
    <x v="21"/>
    <s v="Kossuth Lajos utca 54-56."/>
    <x v="2"/>
    <x v="1"/>
    <n v="1"/>
    <n v="1"/>
  </r>
  <r>
    <s v="31.10.2023"/>
    <x v="22"/>
    <x v="22"/>
    <s v="Szalontai út 3-7."/>
    <x v="3"/>
    <x v="0"/>
    <n v="1"/>
    <n v="1"/>
  </r>
  <r>
    <s v="31.10.2023"/>
    <x v="23"/>
    <x v="23"/>
    <s v="Bartók Béla u. 3/c"/>
    <x v="3"/>
    <x v="0"/>
    <n v="0"/>
    <n v="0"/>
  </r>
  <r>
    <s v="31.10.2023"/>
    <x v="24"/>
    <x v="24"/>
    <s v="Békési út 18."/>
    <x v="3"/>
    <x v="0"/>
    <n v="0"/>
    <n v="0"/>
  </r>
  <r>
    <s v="31.10.2023"/>
    <x v="25"/>
    <x v="25"/>
    <s v="Vőlgység utca 8."/>
    <x v="3"/>
    <x v="1"/>
    <n v="1"/>
    <n v="1"/>
  </r>
  <r>
    <s v="31.10.2023"/>
    <x v="25"/>
    <x v="25"/>
    <s v="Vőlgység utca 8."/>
    <x v="3"/>
    <x v="1"/>
    <n v="1"/>
    <n v="1"/>
  </r>
  <r>
    <s v="30.10.2023"/>
    <x v="26"/>
    <x v="26"/>
    <s v="Gyár u. 40."/>
    <x v="3"/>
    <x v="0"/>
    <n v="0"/>
    <n v="0"/>
  </r>
  <r>
    <s v="30.10.2023"/>
    <x v="27"/>
    <x v="27"/>
    <s v="Madách Imre u. 2."/>
    <x v="2"/>
    <x v="1"/>
    <n v="0"/>
    <n v="0"/>
  </r>
  <r>
    <s v="30.10.2023"/>
    <x v="28"/>
    <x v="28"/>
    <s v="Kazinczy Ferenc utca 105."/>
    <x v="3"/>
    <x v="0"/>
    <n v="0"/>
    <n v="0"/>
  </r>
  <r>
    <s v="30.10.2023"/>
    <x v="29"/>
    <x v="29"/>
    <s v="Béke u. 13-19."/>
    <x v="3"/>
    <x v="0"/>
    <n v="1"/>
    <n v="1"/>
  </r>
  <r>
    <s v="30.10.2023"/>
    <x v="30"/>
    <x v="30"/>
    <s v="Reitter Ferenc ut 132"/>
    <x v="3"/>
    <x v="0"/>
    <n v="1"/>
    <n v="1"/>
  </r>
  <r>
    <s v="30.10.2023"/>
    <x v="31"/>
    <x v="31"/>
    <s v="Rakosi ut 142-146"/>
    <x v="3"/>
    <x v="0"/>
    <n v="1"/>
    <n v="1"/>
  </r>
  <r>
    <s v="30.10.2023"/>
    <x v="32"/>
    <x v="32"/>
    <s v="Ipar körút 30."/>
    <x v="2"/>
    <x v="0"/>
    <n v="0"/>
    <n v="0"/>
  </r>
  <r>
    <s v="30.10.2023"/>
    <x v="33"/>
    <x v="33"/>
    <s v="Széchenyi u. 55."/>
    <x v="2"/>
    <x v="0"/>
    <n v="0"/>
    <n v="0"/>
  </r>
  <r>
    <s v="30.10.2023"/>
    <x v="34"/>
    <x v="34"/>
    <s v="Corvin utca 41."/>
    <x v="3"/>
    <x v="0"/>
    <n v="1"/>
    <n v="1"/>
  </r>
  <r>
    <s v="30.10.2023"/>
    <x v="35"/>
    <x v="35"/>
    <s v="Bátyai út 8-10."/>
    <x v="3"/>
    <x v="0"/>
    <n v="0"/>
    <n v="0"/>
  </r>
  <r>
    <s v="30.10.2023"/>
    <x v="36"/>
    <x v="36"/>
    <s v="IV László K. út 39."/>
    <x v="3"/>
    <x v="0"/>
    <n v="0"/>
    <n v="0"/>
  </r>
  <r>
    <s v="30.10.2023"/>
    <x v="37"/>
    <x v="37"/>
    <s v="Torvenyhaz u. 4"/>
    <x v="3"/>
    <x v="0"/>
    <n v="0"/>
    <n v="0"/>
  </r>
  <r>
    <s v="30.10.2023"/>
    <x v="38"/>
    <x v="38"/>
    <s v="Kincses u. 1."/>
    <x v="2"/>
    <x v="0"/>
    <n v="1"/>
    <n v="1"/>
  </r>
  <r>
    <s v="30.10.2023"/>
    <x v="39"/>
    <x v="39"/>
    <s v="József Attila út 1."/>
    <x v="3"/>
    <x v="0"/>
    <n v="0"/>
    <n v="0"/>
  </r>
  <r>
    <s v="30.10.2023"/>
    <x v="40"/>
    <x v="40"/>
    <s v="Vásár utca 2."/>
    <x v="2"/>
    <x v="0"/>
    <n v="1"/>
    <n v="1"/>
  </r>
  <r>
    <s v="30.10.2023"/>
    <x v="41"/>
    <x v="41"/>
    <s v="Fő út 66."/>
    <x v="2"/>
    <x v="0"/>
    <n v="0"/>
    <n v="0"/>
  </r>
  <r>
    <s v="30.10.2023"/>
    <x v="42"/>
    <x v="42"/>
    <s v="Maléter Pál út 1."/>
    <x v="3"/>
    <x v="1"/>
    <n v="1"/>
    <n v="1"/>
  </r>
  <r>
    <s v="30.10.2023"/>
    <x v="43"/>
    <x v="43"/>
    <s v="Budai Vám utca 1."/>
    <x v="2"/>
    <x v="0"/>
    <n v="1"/>
    <n v="1"/>
  </r>
  <r>
    <s v="30.10.2023"/>
    <x v="44"/>
    <x v="44"/>
    <s v="Lackner K. út 11"/>
    <x v="3"/>
    <x v="0"/>
    <n v="0"/>
    <n v="0"/>
  </r>
  <r>
    <s v="30.10.2023"/>
    <x v="45"/>
    <x v="45"/>
    <s v="Alkotmány utca 1/A."/>
    <x v="3"/>
    <x v="0"/>
    <n v="0"/>
    <n v="0"/>
  </r>
  <r>
    <s v="30.10.2023"/>
    <x v="46"/>
    <x v="46"/>
    <s v="Makay István út 5."/>
    <x v="2"/>
    <x v="0"/>
    <n v="1"/>
    <n v="1"/>
  </r>
  <r>
    <s v="30.10.2023"/>
    <x v="8"/>
    <x v="8"/>
    <s v="Fejérföld utca 24."/>
    <x v="3"/>
    <x v="0"/>
    <n v="1"/>
    <n v="0"/>
  </r>
  <r>
    <s v="30.10.2023"/>
    <x v="47"/>
    <x v="47"/>
    <s v="Szarvasi utca 68."/>
    <x v="2"/>
    <x v="0"/>
    <n v="1"/>
    <n v="1"/>
  </r>
  <r>
    <s v="30.10.2023"/>
    <x v="48"/>
    <x v="48"/>
    <s v="Végfordulat út 9"/>
    <x v="3"/>
    <x v="0"/>
    <n v="0"/>
    <n v="0"/>
  </r>
  <r>
    <s v="30.10.2023"/>
    <x v="49"/>
    <x v="49"/>
    <s v="Ady E. ut 19."/>
    <x v="2"/>
    <x v="0"/>
    <n v="1"/>
    <n v="1"/>
  </r>
  <r>
    <s v="30.10.2023"/>
    <x v="50"/>
    <x v="50"/>
    <s v="Aulich u. 23."/>
    <x v="3"/>
    <x v="0"/>
    <n v="1"/>
    <n v="1"/>
  </r>
  <r>
    <s v="30.10.2023"/>
    <x v="51"/>
    <x v="51"/>
    <s v="Pecsi ut 61."/>
    <x v="2"/>
    <x v="1"/>
    <n v="1"/>
    <n v="1"/>
  </r>
  <r>
    <s v="30.10.2023"/>
    <x v="52"/>
    <x v="52"/>
    <s v="Király J. út 3."/>
    <x v="3"/>
    <x v="0"/>
    <n v="0"/>
    <n v="0"/>
  </r>
  <r>
    <s v="30.10.2023"/>
    <x v="53"/>
    <x v="53"/>
    <s v="Kinizsi utca 1-3."/>
    <x v="0"/>
    <x v="1"/>
    <n v="1"/>
    <n v="1"/>
  </r>
  <r>
    <s v="30.10.2023"/>
    <x v="54"/>
    <x v="54"/>
    <s v="Hátsókapu út 8."/>
    <x v="3"/>
    <x v="0"/>
    <n v="2"/>
    <n v="2"/>
  </r>
  <r>
    <s v="27.10.2023"/>
    <x v="55"/>
    <x v="55"/>
    <s v="Mécs Lajos út 4"/>
    <x v="3"/>
    <x v="1"/>
    <n v="3"/>
    <n v="2"/>
  </r>
  <r>
    <s v="27.10.2023"/>
    <x v="56"/>
    <x v="56"/>
    <s v="Honved u. 13."/>
    <x v="3"/>
    <x v="0"/>
    <n v="0"/>
    <n v="0"/>
  </r>
  <r>
    <s v="27.10.2023"/>
    <x v="57"/>
    <x v="57"/>
    <s v="Thegze Lajos utca 2."/>
    <x v="2"/>
    <x v="1"/>
    <n v="1"/>
    <n v="1"/>
  </r>
  <r>
    <s v="27.10.2023"/>
    <x v="58"/>
    <x v="58"/>
    <s v="Makkosházi krt. 4."/>
    <x v="3"/>
    <x v="0"/>
    <n v="0"/>
    <n v="0"/>
  </r>
  <r>
    <s v="27.10.2023"/>
    <x v="59"/>
    <x v="59"/>
    <s v="Kabai útfél (HRSZ 0228/2)"/>
    <x v="2"/>
    <x v="0"/>
    <n v="0"/>
    <n v="0"/>
  </r>
  <r>
    <s v="27.10.2023"/>
    <x v="60"/>
    <x v="60"/>
    <s v="Koztarsasag u. 7."/>
    <x v="3"/>
    <x v="0"/>
    <n v="1"/>
    <n v="0"/>
  </r>
  <r>
    <s v="27.10.2023"/>
    <x v="61"/>
    <x v="61"/>
    <s v="Veszprémi út 5."/>
    <x v="2"/>
    <x v="0"/>
    <n v="0"/>
    <n v="0"/>
  </r>
  <r>
    <s v="27.10.2023"/>
    <x v="62"/>
    <x v="62"/>
    <s v="Hajdú street 40"/>
    <x v="1"/>
    <x v="1"/>
    <n v="0"/>
    <n v="0"/>
  </r>
  <r>
    <s v="27.10.2023"/>
    <x v="63"/>
    <x v="63"/>
    <s v="Berzsenyi utca 13."/>
    <x v="2"/>
    <x v="0"/>
    <n v="1"/>
    <n v="1"/>
  </r>
  <r>
    <s v="27.10.2023"/>
    <x v="64"/>
    <x v="64"/>
    <s v="Harkányi út 55."/>
    <x v="3"/>
    <x v="1"/>
    <n v="1"/>
    <n v="1"/>
  </r>
  <r>
    <s v="27.10.2023"/>
    <x v="65"/>
    <x v="65"/>
    <s v="Sport út 5"/>
    <x v="3"/>
    <x v="0"/>
    <n v="0"/>
    <n v="0"/>
  </r>
  <r>
    <s v="26.10.2023"/>
    <x v="66"/>
    <x v="66"/>
    <s v="Kalvin ter 7."/>
    <x v="3"/>
    <x v="0"/>
    <n v="1"/>
    <n v="1"/>
  </r>
  <r>
    <s v="26.10.2023"/>
    <x v="67"/>
    <x v="67"/>
    <s v="Sagi ut 41."/>
    <x v="3"/>
    <x v="0"/>
    <n v="0"/>
    <n v="0"/>
  </r>
  <r>
    <s v="26.10.2023"/>
    <x v="68"/>
    <x v="68"/>
    <s v="Rákóczi út 1-3."/>
    <x v="3"/>
    <x v="0"/>
    <n v="0"/>
    <n v="0"/>
  </r>
  <r>
    <s v="26.10.2023"/>
    <x v="69"/>
    <x v="69"/>
    <s v="Mendei u. 2."/>
    <x v="3"/>
    <x v="1"/>
    <n v="0"/>
    <n v="0"/>
  </r>
  <r>
    <s v="26.10.2023"/>
    <x v="70"/>
    <x v="70"/>
    <s v="Szent Istvan ter 6."/>
    <x v="3"/>
    <x v="0"/>
    <n v="1"/>
    <n v="1"/>
  </r>
  <r>
    <s v="26.10.2023"/>
    <x v="71"/>
    <x v="71"/>
    <s v="Köztelek út 87."/>
    <x v="3"/>
    <x v="0"/>
    <n v="0"/>
    <n v="0"/>
  </r>
  <r>
    <s v="26.10.2023"/>
    <x v="72"/>
    <x v="72"/>
    <s v="Hédervári út 20"/>
    <x v="3"/>
    <x v="0"/>
    <n v="0"/>
    <n v="0"/>
  </r>
  <r>
    <s v="26.10.2023"/>
    <x v="73"/>
    <x v="73"/>
    <s v="Klapka u. 30."/>
    <x v="3"/>
    <x v="0"/>
    <n v="1"/>
    <n v="1"/>
  </r>
  <r>
    <s v="26.10.2023"/>
    <x v="74"/>
    <x v="74"/>
    <s v="Bláthy Ottó utca 1."/>
    <x v="3"/>
    <x v="0"/>
    <n v="2"/>
    <n v="2"/>
  </r>
  <r>
    <s v="26.10.2023"/>
    <x v="75"/>
    <x v="75"/>
    <s v="Budapesti út 1."/>
    <x v="3"/>
    <x v="0"/>
    <n v="1"/>
    <n v="0"/>
  </r>
  <r>
    <s v="26.10.2023"/>
    <x v="76"/>
    <x v="76"/>
    <s v="Külső-Kádártai utca 3."/>
    <x v="2"/>
    <x v="0"/>
    <n v="0"/>
    <n v="0"/>
  </r>
  <r>
    <s v="26.10.2023"/>
    <x v="77"/>
    <x v="77"/>
    <s v="Szentgyörgyfalvi út 9."/>
    <x v="3"/>
    <x v="0"/>
    <n v="0"/>
    <n v="0"/>
  </r>
  <r>
    <s v="26.10.2023"/>
    <x v="78"/>
    <x v="78"/>
    <s v="Dózsa György út 18-20."/>
    <x v="3"/>
    <x v="0"/>
    <n v="1"/>
    <n v="1"/>
  </r>
  <r>
    <s v="26.10.2023"/>
    <x v="79"/>
    <x v="79"/>
    <s v="Vak B. utca 27."/>
    <x v="2"/>
    <x v="0"/>
    <n v="1"/>
    <n v="1"/>
  </r>
  <r>
    <s v="26.10.2023"/>
    <x v="80"/>
    <x v="80"/>
    <s v="Mártirok útja 13."/>
    <x v="3"/>
    <x v="0"/>
    <n v="0"/>
    <n v="0"/>
  </r>
  <r>
    <s v="25.10.2023"/>
    <x v="81"/>
    <x v="81"/>
    <s v="Kisújszállási u. 34."/>
    <x v="3"/>
    <x v="1"/>
    <n v="0"/>
    <n v="0"/>
  </r>
  <r>
    <s v="25.10.2023"/>
    <x v="82"/>
    <x v="82"/>
    <s v="Vásárhelyi út 23/A"/>
    <x v="3"/>
    <x v="0"/>
    <n v="0"/>
    <n v="0"/>
  </r>
  <r>
    <s v="25.10.2023"/>
    <x v="83"/>
    <x v="83"/>
    <s v="Királyszék utca 33."/>
    <x v="2"/>
    <x v="0"/>
    <n v="2"/>
    <n v="0"/>
  </r>
  <r>
    <s v="25.10.2023"/>
    <x v="84"/>
    <x v="84"/>
    <s v="Alsórét utca 258."/>
    <x v="3"/>
    <x v="0"/>
    <n v="0"/>
    <n v="0"/>
  </r>
  <r>
    <s v="25.10.2023"/>
    <x v="85"/>
    <x v="85"/>
    <s v="Bajcsy-Zsilinszky Endre u.7."/>
    <x v="2"/>
    <x v="0"/>
    <n v="2"/>
    <n v="2"/>
  </r>
  <r>
    <s v="25.10.2023"/>
    <x v="86"/>
    <x v="86"/>
    <s v="Eötvös József u. 39."/>
    <x v="3"/>
    <x v="0"/>
    <n v="1"/>
    <n v="1"/>
  </r>
  <r>
    <s v="25.10.2023"/>
    <x v="87"/>
    <x v="87"/>
    <s v="Fő út 190."/>
    <x v="3"/>
    <x v="1"/>
    <n v="2"/>
    <n v="0"/>
  </r>
  <r>
    <s v="25.10.2023"/>
    <x v="88"/>
    <x v="88"/>
    <s v="Aszalvölgyi utca 1."/>
    <x v="2"/>
    <x v="0"/>
    <n v="2"/>
    <n v="0"/>
  </r>
  <r>
    <s v="25.10.2023"/>
    <x v="89"/>
    <x v="89"/>
    <s v="Almáspatak u. 7."/>
    <x v="3"/>
    <x v="0"/>
    <n v="1"/>
    <n v="1"/>
  </r>
  <r>
    <s v="25.10.2023"/>
    <x v="90"/>
    <x v="90"/>
    <s v="Noszlopy u. 177."/>
    <x v="3"/>
    <x v="0"/>
    <n v="1"/>
    <n v="1"/>
  </r>
  <r>
    <s v="25.10.2023"/>
    <x v="91"/>
    <x v="91"/>
    <s v="Rákóczi út 20."/>
    <x v="3"/>
    <x v="0"/>
    <n v="1"/>
    <n v="1"/>
  </r>
  <r>
    <s v="25.10.2023"/>
    <x v="92"/>
    <x v="92"/>
    <s v="Rákóczi u. 83."/>
    <x v="3"/>
    <x v="0"/>
    <n v="0"/>
    <n v="0"/>
  </r>
  <r>
    <s v="25.10.2023"/>
    <x v="93"/>
    <x v="93"/>
    <s v="Palotai út 6."/>
    <x v="3"/>
    <x v="0"/>
    <n v="1"/>
    <n v="1"/>
  </r>
  <r>
    <s v="25.10.2023"/>
    <x v="94"/>
    <x v="94"/>
    <s v="Nagykátai út 2/A."/>
    <x v="3"/>
    <x v="0"/>
    <n v="3"/>
    <n v="0"/>
  </r>
  <r>
    <s v="25.10.2023"/>
    <x v="95"/>
    <x v="95"/>
    <s v="Bercsenyi Miklos utca 4"/>
    <x v="3"/>
    <x v="1"/>
    <n v="1"/>
    <n v="1"/>
  </r>
  <r>
    <s v="25.10.2023"/>
    <x v="96"/>
    <x v="96"/>
    <s v="Aranyvölgyi út 6."/>
    <x v="2"/>
    <x v="1"/>
    <n v="1"/>
    <n v="1"/>
  </r>
  <r>
    <s v="25.10.2023"/>
    <x v="97"/>
    <x v="97"/>
    <s v="Dózsa Gy. út 1/a."/>
    <x v="3"/>
    <x v="1"/>
    <n v="0"/>
    <n v="0"/>
  </r>
  <r>
    <s v="25.10.2023"/>
    <x v="6"/>
    <x v="6"/>
    <s v="(unknown)"/>
    <x v="1"/>
    <x v="0"/>
    <n v="0"/>
    <n v="0"/>
  </r>
  <r>
    <s v="25.10.2023"/>
    <x v="1"/>
    <x v="1"/>
    <s v="(unknown)"/>
    <x v="1"/>
    <x v="0"/>
    <n v="0"/>
    <n v="0"/>
  </r>
  <r>
    <s v="25.10.2023"/>
    <x v="98"/>
    <x v="98"/>
    <s v="Fehérvári út 45-47."/>
    <x v="3"/>
    <x v="0"/>
    <n v="1"/>
    <n v="0"/>
  </r>
  <r>
    <s v="25.10.2023"/>
    <x v="99"/>
    <x v="99"/>
    <s v="Bartok Bela u. 105-113"/>
    <x v="3"/>
    <x v="0"/>
    <n v="1"/>
    <n v="0"/>
  </r>
  <r>
    <s v="24.10.2023"/>
    <x v="100"/>
    <x v="100"/>
    <s v="Kiss János u. 14."/>
    <x v="3"/>
    <x v="0"/>
    <n v="1"/>
    <n v="1"/>
  </r>
  <r>
    <s v="24.10.2023"/>
    <x v="101"/>
    <x v="101"/>
    <s v="Széchenyi István körút 133"/>
    <x v="3"/>
    <x v="0"/>
    <n v="1"/>
    <n v="0"/>
  </r>
  <r>
    <s v="24.10.2023"/>
    <x v="102"/>
    <x v="102"/>
    <s v="Pazonyi út 36."/>
    <x v="2"/>
    <x v="1"/>
    <n v="0"/>
    <n v="0"/>
  </r>
  <r>
    <s v="24.10.2023"/>
    <x v="103"/>
    <x v="103"/>
    <s v="Nagy Lajos király útja 73-77"/>
    <x v="3"/>
    <x v="0"/>
    <n v="0"/>
    <n v="0"/>
  </r>
  <r>
    <s v="24.10.2023"/>
    <x v="104"/>
    <x v="104"/>
    <s v="Zanati utca 70."/>
    <x v="2"/>
    <x v="0"/>
    <n v="0"/>
    <n v="0"/>
  </r>
  <r>
    <s v="24.10.2023"/>
    <x v="105"/>
    <x v="105"/>
    <s v="Etelka sor 1."/>
    <x v="3"/>
    <x v="0"/>
    <n v="0"/>
    <n v="0"/>
  </r>
  <r>
    <s v="24.10.2023"/>
    <x v="106"/>
    <x v="106"/>
    <s v="Gazdag E. út 10"/>
    <x v="3"/>
    <x v="0"/>
    <n v="0"/>
    <n v="0"/>
  </r>
  <r>
    <s v="24.10.2023"/>
    <x v="107"/>
    <x v="107"/>
    <s v="Poganyi ut. 7."/>
    <x v="2"/>
    <x v="0"/>
    <n v="0"/>
    <n v="0"/>
  </r>
  <r>
    <s v="24.10.2023"/>
    <x v="2"/>
    <x v="2"/>
    <s v="Mikepércsi út. 73a"/>
    <x v="2"/>
    <x v="1"/>
    <n v="0"/>
    <n v="0"/>
  </r>
  <r>
    <s v="24.10.2023"/>
    <x v="108"/>
    <x v="108"/>
    <s v="Fehérvári utca 17."/>
    <x v="3"/>
    <x v="0"/>
    <n v="0"/>
    <n v="0"/>
  </r>
  <r>
    <s v="24.10.2023"/>
    <x v="109"/>
    <x v="109"/>
    <s v="Boszorkány utca 2."/>
    <x v="2"/>
    <x v="1"/>
    <n v="1"/>
    <n v="0"/>
  </r>
  <r>
    <s v="24.10.2023"/>
    <x v="110"/>
    <x v="110"/>
    <s v="Téglagyári út 30."/>
    <x v="3"/>
    <x v="0"/>
    <n v="2"/>
    <n v="0"/>
  </r>
  <r>
    <s v="24.10.2023"/>
    <x v="111"/>
    <x v="111"/>
    <s v="Karinthy Frigyes út 38."/>
    <x v="3"/>
    <x v="0"/>
    <n v="0"/>
    <n v="0"/>
  </r>
  <r>
    <s v="21.10.2023"/>
    <x v="112"/>
    <x v="112"/>
    <s v="Debreceni u. 71."/>
    <x v="3"/>
    <x v="0"/>
    <n v="0"/>
    <n v="0"/>
  </r>
  <r>
    <s v="20.10.2023"/>
    <x v="113"/>
    <x v="113"/>
    <s v="Beregszászi út 1/b."/>
    <x v="3"/>
    <x v="0"/>
    <n v="0"/>
    <n v="0"/>
  </r>
  <r>
    <s v="20.10.2023"/>
    <x v="114"/>
    <x v="114"/>
    <s v="Hermina u. 1-3."/>
    <x v="2"/>
    <x v="0"/>
    <n v="0"/>
    <n v="0"/>
  </r>
  <r>
    <s v="20.10.2023"/>
    <x v="43"/>
    <x v="43"/>
    <s v="Budai Vám utca 1."/>
    <x v="2"/>
    <x v="1"/>
    <n v="0"/>
    <n v="0"/>
  </r>
  <r>
    <s v="20.10.2023"/>
    <x v="115"/>
    <x v="115"/>
    <s v="Tolnai út 2/1."/>
    <x v="3"/>
    <x v="0"/>
    <n v="1"/>
    <n v="1"/>
  </r>
  <r>
    <s v="20.10.2023"/>
    <x v="116"/>
    <x v="116"/>
    <s v="Városmajor út 72."/>
    <x v="2"/>
    <x v="0"/>
    <n v="1"/>
    <n v="1"/>
  </r>
  <r>
    <s v="20.10.2023"/>
    <x v="117"/>
    <x v="117"/>
    <s v="Cellei út 92."/>
    <x v="2"/>
    <x v="0"/>
    <n v="3"/>
    <n v="3"/>
  </r>
  <r>
    <s v="20.10.2023"/>
    <x v="98"/>
    <x v="98"/>
    <s v="Fehérvári út 45-47."/>
    <x v="3"/>
    <x v="0"/>
    <n v="0"/>
    <n v="0"/>
  </r>
  <r>
    <s v="20.10.2023"/>
    <x v="99"/>
    <x v="99"/>
    <s v="Bartok Bela u. 105-113"/>
    <x v="3"/>
    <x v="0"/>
    <n v="1"/>
    <n v="1"/>
  </r>
  <r>
    <s v="20.10.2023"/>
    <x v="118"/>
    <x v="118"/>
    <s v="Mátyás király utca 30."/>
    <x v="2"/>
    <x v="0"/>
    <n v="4"/>
    <n v="4"/>
  </r>
  <r>
    <s v="20.10.2023"/>
    <x v="119"/>
    <x v="119"/>
    <s v="Gránátos utca 11."/>
    <x v="2"/>
    <x v="1"/>
    <n v="1"/>
    <n v="1"/>
  </r>
  <r>
    <s v="20.10.2023"/>
    <x v="120"/>
    <x v="120"/>
    <s v="Állomás utca 5."/>
    <x v="3"/>
    <x v="0"/>
    <n v="0"/>
    <n v="0"/>
  </r>
  <r>
    <s v="19.10.2023"/>
    <x v="121"/>
    <x v="121"/>
    <s v="Rákóczi út 143."/>
    <x v="3"/>
    <x v="0"/>
    <n v="0"/>
    <n v="0"/>
  </r>
  <r>
    <s v="19.10.2023"/>
    <x v="122"/>
    <x v="122"/>
    <s v="Pablo Neruda 1-2."/>
    <x v="3"/>
    <x v="0"/>
    <n v="1"/>
    <n v="0"/>
  </r>
  <r>
    <s v="19.10.2023"/>
    <x v="123"/>
    <x v="123"/>
    <s v="Madzsar J. u. 9-11."/>
    <x v="3"/>
    <x v="0"/>
    <n v="1"/>
    <n v="1"/>
  </r>
  <r>
    <s v="19.10.2023"/>
    <x v="124"/>
    <x v="124"/>
    <s v="Rakoczi u. 11."/>
    <x v="3"/>
    <x v="0"/>
    <n v="2"/>
    <n v="2"/>
  </r>
  <r>
    <s v="19.10.2023"/>
    <x v="125"/>
    <x v="125"/>
    <s v="Ady Endre u. 6"/>
    <x v="3"/>
    <x v="0"/>
    <n v="1"/>
    <n v="1"/>
  </r>
  <r>
    <s v="19.10.2023"/>
    <x v="126"/>
    <x v="126"/>
    <s v="Bajcsy-Zsilinszky ut 67"/>
    <x v="3"/>
    <x v="0"/>
    <n v="3"/>
    <n v="0"/>
  </r>
  <r>
    <s v="18.10.2023"/>
    <x v="2"/>
    <x v="2"/>
    <s v="Mikepércsi út. 73a"/>
    <x v="2"/>
    <x v="1"/>
    <n v="0"/>
    <n v="0"/>
  </r>
  <r>
    <s v="18.10.2023"/>
    <x v="81"/>
    <x v="81"/>
    <s v="Kisújszállási u. 34."/>
    <x v="3"/>
    <x v="1"/>
    <n v="0"/>
    <n v="0"/>
  </r>
  <r>
    <s v="18.10.2023"/>
    <x v="127"/>
    <x v="127"/>
    <s v="Bartók Béla út 13"/>
    <x v="3"/>
    <x v="1"/>
    <n v="2"/>
    <n v="2"/>
  </r>
  <r>
    <s v="18.10.2023"/>
    <x v="128"/>
    <x v="128"/>
    <s v="Talfája út 1."/>
    <x v="2"/>
    <x v="1"/>
    <n v="2"/>
    <n v="0"/>
  </r>
  <r>
    <s v="18.10.2023"/>
    <x v="129"/>
    <x v="129"/>
    <s v="Deres ut 2."/>
    <x v="2"/>
    <x v="0"/>
    <n v="1"/>
    <n v="0"/>
  </r>
  <r>
    <s v="18.10.2023"/>
    <x v="130"/>
    <x v="130"/>
    <s v="Damjanich utca 29."/>
    <x v="3"/>
    <x v="0"/>
    <n v="2"/>
    <n v="2"/>
  </r>
  <r>
    <s v="18.10.2023"/>
    <x v="3"/>
    <x v="3"/>
    <s v="Mikszáth Kálmán u. 56."/>
    <x v="3"/>
    <x v="0"/>
    <n v="1"/>
    <n v="0"/>
  </r>
  <r>
    <s v="18.10.2023"/>
    <x v="131"/>
    <x v="131"/>
    <s v="Máriaremetei út 72"/>
    <x v="3"/>
    <x v="1"/>
    <n v="2"/>
    <n v="2"/>
  </r>
  <r>
    <s v="18.10.2023"/>
    <x v="132"/>
    <x v="132"/>
    <s v="Kornyei ut 3-5."/>
    <x v="2"/>
    <x v="0"/>
    <n v="1"/>
    <n v="1"/>
  </r>
  <r>
    <s v="17.10.2023"/>
    <x v="127"/>
    <x v="127"/>
    <s v="Bartók Béla út 13"/>
    <x v="3"/>
    <x v="1"/>
    <n v="0"/>
    <n v="0"/>
  </r>
  <r>
    <s v="17.10.2023"/>
    <x v="69"/>
    <x v="69"/>
    <s v="Mendei u. 2."/>
    <x v="3"/>
    <x v="0"/>
    <n v="0"/>
    <n v="0"/>
  </r>
  <r>
    <s v="16.10.2023"/>
    <x v="57"/>
    <x v="57"/>
    <s v="Thegze Lajos utca 2."/>
    <x v="2"/>
    <x v="0"/>
    <n v="1"/>
    <n v="1"/>
  </r>
  <r>
    <s v="16.10.2023"/>
    <x v="133"/>
    <x v="133"/>
    <s v="Kabai u. 2."/>
    <x v="3"/>
    <x v="0"/>
    <n v="1"/>
    <n v="1"/>
  </r>
  <r>
    <s v="16.10.2023"/>
    <x v="134"/>
    <x v="134"/>
    <s v="Pagony utca 27-29."/>
    <x v="3"/>
    <x v="0"/>
    <n v="3"/>
    <n v="3"/>
  </r>
  <r>
    <s v="16.10.2023"/>
    <x v="135"/>
    <x v="135"/>
    <s v="Hódtó utca 17-19."/>
    <x v="2"/>
    <x v="0"/>
    <n v="0"/>
    <n v="0"/>
  </r>
  <r>
    <s v="16.10.2023"/>
    <x v="5"/>
    <x v="5"/>
    <s v="Koppány utca 2-4."/>
    <x v="0"/>
    <x v="1"/>
    <n v="1"/>
    <n v="1"/>
  </r>
  <r>
    <s v="16.10.2023"/>
    <x v="136"/>
    <x v="136"/>
    <s v="Aradi utca 103."/>
    <x v="3"/>
    <x v="0"/>
    <n v="1"/>
    <n v="0"/>
  </r>
  <r>
    <s v="16.10.2023"/>
    <x v="137"/>
    <x v="137"/>
    <s v="Csabai út 9."/>
    <x v="3"/>
    <x v="0"/>
    <n v="1"/>
    <n v="0"/>
  </r>
  <r>
    <s v="16.10.2023"/>
    <x v="138"/>
    <x v="138"/>
    <s v="Csapás utca 27."/>
    <x v="2"/>
    <x v="0"/>
    <n v="1"/>
    <n v="1"/>
  </r>
  <r>
    <s v="12.10.2023"/>
    <x v="139"/>
    <x v="139"/>
    <s v="Tisza Lajos krt 41"/>
    <x v="3"/>
    <x v="0"/>
    <n v="2"/>
    <n v="0"/>
  </r>
  <r>
    <s v="12.10.2023"/>
    <x v="140"/>
    <x v="140"/>
    <s v="Szentpéteri kapu 103."/>
    <x v="2"/>
    <x v="0"/>
    <n v="0"/>
    <n v="0"/>
  </r>
  <r>
    <s v="12.10.2023"/>
    <x v="141"/>
    <x v="141"/>
    <s v="Egri utca 51."/>
    <x v="2"/>
    <x v="0"/>
    <n v="0"/>
    <n v="0"/>
  </r>
  <r>
    <s v="11.10.2023"/>
    <x v="142"/>
    <x v="142"/>
    <s v="Ady Endre u. 99"/>
    <x v="3"/>
    <x v="0"/>
    <n v="0"/>
    <n v="0"/>
  </r>
  <r>
    <s v="11.10.2023"/>
    <x v="1"/>
    <x v="1"/>
    <s v="(unknown)"/>
    <x v="1"/>
    <x v="0"/>
    <n v="0"/>
    <n v="0"/>
  </r>
  <r>
    <s v="11.10.2023"/>
    <x v="143"/>
    <x v="143"/>
    <s v="Izsaki ut 12/B"/>
    <x v="2"/>
    <x v="1"/>
    <n v="0"/>
    <n v="0"/>
  </r>
  <r>
    <s v="11.10.2023"/>
    <x v="144"/>
    <x v="144"/>
    <s v="Nagytétényi utca 35."/>
    <x v="0"/>
    <x v="0"/>
    <n v="1"/>
    <n v="1"/>
  </r>
  <r>
    <s v="11.10.2023"/>
    <x v="107"/>
    <x v="107"/>
    <s v="Poganyi ut. 7."/>
    <x v="2"/>
    <x v="1"/>
    <n v="0"/>
    <n v="0"/>
  </r>
  <r>
    <s v="11.10.2023"/>
    <x v="145"/>
    <x v="145"/>
    <s v="Fő út 246-248."/>
    <x v="2"/>
    <x v="0"/>
    <n v="1"/>
    <n v="1"/>
  </r>
  <r>
    <s v="10.10.2023"/>
    <x v="83"/>
    <x v="83"/>
    <s v="Királyszék utca 33."/>
    <x v="2"/>
    <x v="1"/>
    <n v="0"/>
    <n v="0"/>
  </r>
  <r>
    <s v="10.10.2023"/>
    <x v="27"/>
    <x v="27"/>
    <s v="Madách Imre u. 2."/>
    <x v="2"/>
    <x v="1"/>
    <n v="0"/>
    <n v="0"/>
  </r>
  <r>
    <s v="10.10.2023"/>
    <x v="146"/>
    <x v="146"/>
    <s v="Népszínház u. 30."/>
    <x v="3"/>
    <x v="0"/>
    <n v="1"/>
    <n v="0"/>
  </r>
  <r>
    <s v="10.10.2023"/>
    <x v="81"/>
    <x v="81"/>
    <s v="Kisújszállási u. 34."/>
    <x v="3"/>
    <x v="1"/>
    <n v="0"/>
    <n v="0"/>
  </r>
  <r>
    <s v="10.10.2023"/>
    <x v="147"/>
    <x v="147"/>
    <s v="Bibó István út 1,"/>
    <x v="3"/>
    <x v="0"/>
    <n v="1"/>
    <n v="0"/>
  </r>
  <r>
    <s v="10.10.2023"/>
    <x v="148"/>
    <x v="148"/>
    <s v="Kossuth Lajos u. 98-100."/>
    <x v="3"/>
    <x v="0"/>
    <n v="1"/>
    <n v="0"/>
  </r>
  <r>
    <s v="10.10.2023"/>
    <x v="149"/>
    <x v="149"/>
    <s v="Rókusi krt. 42-64."/>
    <x v="2"/>
    <x v="0"/>
    <n v="0"/>
    <n v="0"/>
  </r>
  <r>
    <s v="09.10.2023"/>
    <x v="2"/>
    <x v="2"/>
    <s v="Mikepércsi út. 73a"/>
    <x v="2"/>
    <x v="1"/>
    <n v="0"/>
    <n v="0"/>
  </r>
  <r>
    <s v="09.10.2023"/>
    <x v="118"/>
    <x v="118"/>
    <s v="Mátyás király utca 30."/>
    <x v="2"/>
    <x v="1"/>
    <n v="1"/>
    <n v="0"/>
  </r>
  <r>
    <s v="09.10.2023"/>
    <x v="150"/>
    <x v="150"/>
    <s v="Pillangó utca 15."/>
    <x v="0"/>
    <x v="0"/>
    <n v="0"/>
    <n v="0"/>
  </r>
  <r>
    <s v="09.10.2023"/>
    <x v="151"/>
    <x v="151"/>
    <s v="Andor u. 2."/>
    <x v="3"/>
    <x v="0"/>
    <n v="1"/>
    <n v="1"/>
  </r>
  <r>
    <s v="09.10.2023"/>
    <x v="152"/>
    <x v="152"/>
    <s v="Hengermalom utca 19-21."/>
    <x v="0"/>
    <x v="0"/>
    <n v="2"/>
    <n v="2"/>
  </r>
  <r>
    <s v="09.10.2023"/>
    <x v="153"/>
    <x v="153"/>
    <s v="Brassói út 3."/>
    <x v="0"/>
    <x v="0"/>
    <n v="0"/>
    <n v="0"/>
  </r>
  <r>
    <s v="09.10.2023"/>
    <x v="53"/>
    <x v="53"/>
    <s v="Kinizsi utca 1-3."/>
    <x v="0"/>
    <x v="0"/>
    <n v="1"/>
    <n v="0"/>
  </r>
  <r>
    <s v="09.10.2023"/>
    <x v="102"/>
    <x v="102"/>
    <s v="Pazonyi út 36."/>
    <x v="2"/>
    <x v="1"/>
    <n v="0"/>
    <n v="0"/>
  </r>
  <r>
    <s v="06.10.2023"/>
    <x v="154"/>
    <x v="154"/>
    <s v="Szentendrei ut 5-15."/>
    <x v="3"/>
    <x v="0"/>
    <n v="2"/>
    <n v="2"/>
  </r>
  <r>
    <s v="06.10.2023"/>
    <x v="5"/>
    <x v="5"/>
    <s v="Koppány utca 2-4."/>
    <x v="0"/>
    <x v="0"/>
    <n v="1"/>
    <n v="1"/>
  </r>
  <r>
    <s v="06.10.2023"/>
    <x v="155"/>
    <x v="155"/>
    <s v="Szent Laszlo u. 115"/>
    <x v="3"/>
    <x v="0"/>
    <n v="0"/>
    <n v="0"/>
  </r>
  <r>
    <s v="06.10.2023"/>
    <x v="7"/>
    <x v="7"/>
    <s v="II. Rákóczi Ferenc út 191."/>
    <x v="0"/>
    <x v="0"/>
    <n v="1"/>
    <n v="1"/>
  </r>
  <r>
    <s v="06.10.2023"/>
    <x v="4"/>
    <x v="4"/>
    <s v="4-es főút (HRSZ 0359/75)"/>
    <x v="0"/>
    <x v="0"/>
    <n v="1"/>
    <n v="1"/>
  </r>
  <r>
    <s v="06.10.2023"/>
    <x v="156"/>
    <x v="156"/>
    <s v="Budafoki út 2-4."/>
    <x v="0"/>
    <x v="0"/>
    <n v="1"/>
    <n v="0"/>
  </r>
  <r>
    <s v="05.10.2023"/>
    <x v="102"/>
    <x v="102"/>
    <s v="Pazonyi út 36."/>
    <x v="2"/>
    <x v="0"/>
    <n v="0"/>
    <n v="0"/>
  </r>
  <r>
    <s v="05.10.2023"/>
    <x v="12"/>
    <x v="12"/>
    <s v="Mesztelep u. 1/a"/>
    <x v="3"/>
    <x v="1"/>
    <n v="0"/>
    <n v="0"/>
  </r>
  <r>
    <s v="05.10.2023"/>
    <x v="157"/>
    <x v="157"/>
    <s v="Pesti út 5-7."/>
    <x v="0"/>
    <x v="0"/>
    <n v="0"/>
    <n v="0"/>
  </r>
  <r>
    <s v="05.10.2023"/>
    <x v="158"/>
    <x v="158"/>
    <s v="K-Sped krt. 2."/>
    <x v="3"/>
    <x v="1"/>
    <n v="2"/>
    <n v="2"/>
  </r>
  <r>
    <s v="05.10.2023"/>
    <x v="78"/>
    <x v="78"/>
    <s v="Dózsa György út 18-20."/>
    <x v="3"/>
    <x v="1"/>
    <n v="0"/>
    <n v="0"/>
  </r>
  <r>
    <s v="05.10.2023"/>
    <x v="159"/>
    <x v="159"/>
    <s v="Foti ut, 120."/>
    <x v="0"/>
    <x v="0"/>
    <n v="2"/>
    <n v="0"/>
  </r>
  <r>
    <s v="04.10.2023"/>
    <x v="160"/>
    <x v="160"/>
    <s v="Herman Ottó út 22a"/>
    <x v="3"/>
    <x v="1"/>
    <n v="1"/>
    <n v="1"/>
  </r>
  <r>
    <s v="04.10.2023"/>
    <x v="161"/>
    <x v="161"/>
    <s v="Rákóczi Ferenc u. 57/a."/>
    <x v="3"/>
    <x v="0"/>
    <n v="0"/>
    <n v="0"/>
  </r>
  <r>
    <s v="04.10.2023"/>
    <x v="97"/>
    <x v="97"/>
    <s v="Dózsa Gy. út 1/a."/>
    <x v="3"/>
    <x v="0"/>
    <n v="0"/>
    <n v="0"/>
  </r>
  <r>
    <s v="04.10.2023"/>
    <x v="162"/>
    <x v="162"/>
    <s v="Kolosy Tér 4."/>
    <x v="3"/>
    <x v="0"/>
    <n v="3"/>
    <n v="3"/>
  </r>
  <r>
    <s v="04.10.2023"/>
    <x v="163"/>
    <x v="163"/>
    <s v="Rakóczi út 100."/>
    <x v="0"/>
    <x v="0"/>
    <n v="0"/>
    <n v="0"/>
  </r>
  <r>
    <s v="04.10.2023"/>
    <x v="164"/>
    <x v="164"/>
    <s v="Gács utca 3."/>
    <x v="0"/>
    <x v="0"/>
    <n v="2"/>
    <n v="0"/>
  </r>
  <r>
    <s v="04.10.2023"/>
    <x v="128"/>
    <x v="128"/>
    <s v="Talfája út 1."/>
    <x v="2"/>
    <x v="1"/>
    <n v="1"/>
    <n v="0"/>
  </r>
  <r>
    <s v="03.10.2023"/>
    <x v="165"/>
    <x v="165"/>
    <s v="(HRSZ 2256/15)"/>
    <x v="3"/>
    <x v="0"/>
    <n v="0"/>
    <n v="0"/>
  </r>
  <r>
    <s v="03.10.2023"/>
    <x v="166"/>
    <x v="166"/>
    <s v="Örösi út 1/A."/>
    <x v="2"/>
    <x v="0"/>
    <n v="0"/>
    <n v="0"/>
  </r>
  <r>
    <s v="03.10.2023"/>
    <x v="62"/>
    <x v="62"/>
    <s v="Hajdú street 40"/>
    <x v="1"/>
    <x v="1"/>
    <n v="0"/>
    <n v="0"/>
  </r>
  <r>
    <s v="03.10.2023"/>
    <x v="0"/>
    <x v="0"/>
    <s v="Vak Bottyán u. 75 B"/>
    <x v="0"/>
    <x v="0"/>
    <n v="1"/>
    <n v="1"/>
  </r>
  <r>
    <s v="03.10.2023"/>
    <x v="31"/>
    <x v="31"/>
    <s v="Rakosi ut 142-146"/>
    <x v="3"/>
    <x v="0"/>
    <n v="1"/>
    <n v="0"/>
  </r>
  <r>
    <s v="02.10.2023"/>
    <x v="129"/>
    <x v="129"/>
    <s v="Deres ut 2."/>
    <x v="2"/>
    <x v="1"/>
    <n v="1"/>
    <n v="1"/>
  </r>
  <r>
    <s v="02.10.2023"/>
    <x v="167"/>
    <x v="167"/>
    <s v="Kossuth Lajos utca 61."/>
    <x v="2"/>
    <x v="0"/>
    <n v="0"/>
    <n v="0"/>
  </r>
  <r>
    <s v="02.10.2023"/>
    <x v="168"/>
    <x v="168"/>
    <s v="Malomtó szél utca 29-30."/>
    <x v="2"/>
    <x v="0"/>
    <n v="3"/>
    <n v="0"/>
  </r>
  <r>
    <s v="02.10.2023"/>
    <x v="9"/>
    <x v="9"/>
    <s v="Kerepesi út 9."/>
    <x v="0"/>
    <x v="0"/>
    <n v="1"/>
    <n v="1"/>
  </r>
  <r>
    <s v="02.10.2023"/>
    <x v="169"/>
    <x v="169"/>
    <s v="Thaly Kalman ut 46-48."/>
    <x v="3"/>
    <x v="0"/>
    <n v="1"/>
    <n v="1"/>
  </r>
  <r>
    <s v="29.09.2023"/>
    <x v="94"/>
    <x v="94"/>
    <s v="Nagykátai út 2/A."/>
    <x v="3"/>
    <x v="1"/>
    <n v="1"/>
    <n v="1"/>
  </r>
  <r>
    <s v="29.09.2023"/>
    <x v="1"/>
    <x v="1"/>
    <s v="(unknown)"/>
    <x v="1"/>
    <x v="0"/>
    <n v="0"/>
    <n v="0"/>
  </r>
  <r>
    <s v="28.09.2023"/>
    <x v="150"/>
    <x v="150"/>
    <s v="Pillangó utca 15."/>
    <x v="0"/>
    <x v="1"/>
    <n v="1"/>
    <n v="1"/>
  </r>
  <r>
    <s v="28.09.2023"/>
    <x v="83"/>
    <x v="83"/>
    <s v="Királyszék utca 33."/>
    <x v="2"/>
    <x v="1"/>
    <n v="0"/>
    <n v="0"/>
  </r>
  <r>
    <s v="27.09.2023"/>
    <x v="56"/>
    <x v="56"/>
    <s v="Honved u. 13."/>
    <x v="3"/>
    <x v="1"/>
    <n v="2"/>
    <n v="0"/>
  </r>
  <r>
    <s v="26.09.2023"/>
    <x v="140"/>
    <x v="140"/>
    <s v="Szentpéteri kapu 103."/>
    <x v="2"/>
    <x v="0"/>
    <n v="0"/>
    <n v="0"/>
  </r>
  <r>
    <s v="26.09.2023"/>
    <x v="82"/>
    <x v="82"/>
    <s v="Vásárhelyi út 23/A"/>
    <x v="3"/>
    <x v="1"/>
    <n v="1"/>
    <n v="0"/>
  </r>
  <r>
    <s v="26.09.2023"/>
    <x v="116"/>
    <x v="116"/>
    <s v="Városmajor út 72."/>
    <x v="2"/>
    <x v="1"/>
    <n v="0"/>
    <n v="0"/>
  </r>
  <r>
    <s v="26.09.2023"/>
    <x v="62"/>
    <x v="62"/>
    <s v="Hajdú street 40"/>
    <x v="1"/>
    <x v="0"/>
    <n v="0"/>
    <n v="0"/>
  </r>
  <r>
    <s v="25.09.2023"/>
    <x v="102"/>
    <x v="102"/>
    <s v="Pazonyi út 36."/>
    <x v="2"/>
    <x v="1"/>
    <n v="0"/>
    <n v="0"/>
  </r>
  <r>
    <s v="25.09.2023"/>
    <x v="2"/>
    <x v="2"/>
    <s v="Mikepércsi út. 73a"/>
    <x v="2"/>
    <x v="0"/>
    <n v="0"/>
    <n v="0"/>
  </r>
  <r>
    <s v="25.09.2023"/>
    <x v="40"/>
    <x v="40"/>
    <s v="Vásár utca 2."/>
    <x v="2"/>
    <x v="0"/>
    <n v="1"/>
    <n v="0"/>
  </r>
  <r>
    <s v="22.09.2023"/>
    <x v="10"/>
    <x v="10"/>
    <s v="Kishegyesi út 1-11."/>
    <x v="2"/>
    <x v="0"/>
    <n v="2"/>
    <n v="0"/>
  </r>
  <r>
    <s v="22.09.2023"/>
    <x v="92"/>
    <x v="92"/>
    <s v="Rákóczi u. 83."/>
    <x v="3"/>
    <x v="1"/>
    <n v="0"/>
    <n v="0"/>
  </r>
  <r>
    <s v="22.09.2023"/>
    <x v="119"/>
    <x v="119"/>
    <s v="Gránátos utca 11."/>
    <x v="2"/>
    <x v="0"/>
    <n v="1"/>
    <n v="1"/>
  </r>
  <r>
    <s v="21.09.2023"/>
    <x v="6"/>
    <x v="6"/>
    <s v="(unknown)"/>
    <x v="1"/>
    <x v="0"/>
    <n v="0"/>
    <n v="0"/>
  </r>
  <r>
    <s v="20.09.2023"/>
    <x v="128"/>
    <x v="128"/>
    <s v="Talfája út 1."/>
    <x v="2"/>
    <x v="0"/>
    <n v="1"/>
    <n v="0"/>
  </r>
  <r>
    <s v="20.09.2023"/>
    <x v="116"/>
    <x v="116"/>
    <s v="Városmajor út 72."/>
    <x v="2"/>
    <x v="1"/>
    <n v="2"/>
    <n v="2"/>
  </r>
  <r>
    <s v="20.09.2023"/>
    <x v="106"/>
    <x v="106"/>
    <s v="Gazdag E. út 10"/>
    <x v="3"/>
    <x v="1"/>
    <n v="3"/>
    <n v="0"/>
  </r>
  <r>
    <s v="20.09.2023"/>
    <x v="83"/>
    <x v="83"/>
    <s v="Királyszék utca 33."/>
    <x v="2"/>
    <x v="1"/>
    <n v="1"/>
    <n v="0"/>
  </r>
  <r>
    <s v="19.09.2023"/>
    <x v="129"/>
    <x v="129"/>
    <s v="Deres ut 2."/>
    <x v="2"/>
    <x v="0"/>
    <n v="1"/>
    <n v="1"/>
  </r>
  <r>
    <s v="19.09.2023"/>
    <x v="140"/>
    <x v="140"/>
    <s v="Szentpéteri kapu 103."/>
    <x v="2"/>
    <x v="1"/>
    <n v="0"/>
    <n v="0"/>
  </r>
  <r>
    <s v="19.09.2023"/>
    <x v="143"/>
    <x v="143"/>
    <s v="Izsaki ut 12/B"/>
    <x v="2"/>
    <x v="0"/>
    <n v="1"/>
    <n v="0"/>
  </r>
  <r>
    <s v="18.09.2023"/>
    <x v="47"/>
    <x v="47"/>
    <s v="Szarvasi utca 68."/>
    <x v="2"/>
    <x v="0"/>
    <n v="1"/>
    <n v="0"/>
  </r>
  <r>
    <s v="15.09.2023"/>
    <x v="170"/>
    <x v="170"/>
    <s v="Szigethy A. út 112"/>
    <x v="3"/>
    <x v="1"/>
    <n v="1"/>
    <n v="0"/>
  </r>
  <r>
    <s v="15.09.2023"/>
    <x v="102"/>
    <x v="102"/>
    <s v="Pazonyi út 36."/>
    <x v="2"/>
    <x v="0"/>
    <n v="0"/>
    <n v="0"/>
  </r>
  <r>
    <s v="15.09.2023"/>
    <x v="118"/>
    <x v="118"/>
    <s v="Mátyás király utca 30."/>
    <x v="2"/>
    <x v="0"/>
    <n v="1"/>
    <n v="1"/>
  </r>
  <r>
    <s v="15.09.2023"/>
    <x v="165"/>
    <x v="165"/>
    <s v="(HRSZ 2256/15)"/>
    <x v="3"/>
    <x v="1"/>
    <n v="0"/>
    <n v="0"/>
  </r>
  <r>
    <s v="15.09.2023"/>
    <x v="54"/>
    <x v="54"/>
    <s v="Hátsókapu út 8."/>
    <x v="3"/>
    <x v="1"/>
    <n v="1"/>
    <n v="1"/>
  </r>
  <r>
    <s v="15.09.2023"/>
    <x v="62"/>
    <x v="62"/>
    <s v="Hajdú street 40"/>
    <x v="1"/>
    <x v="1"/>
    <n v="0"/>
    <n v="0"/>
  </r>
  <r>
    <s v="15.09.2023"/>
    <x v="135"/>
    <x v="135"/>
    <s v="Hódtó utca 17-19."/>
    <x v="2"/>
    <x v="0"/>
    <n v="1"/>
    <n v="0"/>
  </r>
  <r>
    <s v="15.09.2023"/>
    <x v="166"/>
    <x v="166"/>
    <s v="Örösi út 1/A."/>
    <x v="2"/>
    <x v="0"/>
    <n v="0"/>
    <n v="0"/>
  </r>
  <r>
    <s v="14.09.2023"/>
    <x v="27"/>
    <x v="27"/>
    <s v="Madách Imre u. 2."/>
    <x v="2"/>
    <x v="0"/>
    <n v="0"/>
    <n v="0"/>
  </r>
  <r>
    <s v="14.09.2023"/>
    <x v="117"/>
    <x v="117"/>
    <s v="Cellei út 92."/>
    <x v="2"/>
    <x v="0"/>
    <n v="0"/>
    <n v="0"/>
  </r>
  <r>
    <s v="14.09.2023"/>
    <x v="156"/>
    <x v="156"/>
    <s v="Budafoki út 2-4."/>
    <x v="0"/>
    <x v="0"/>
    <n v="0"/>
    <n v="0"/>
  </r>
  <r>
    <s v="13.09.2023"/>
    <x v="171"/>
    <x v="171"/>
    <s v="Becsi ut 258."/>
    <x v="0"/>
    <x v="0"/>
    <n v="1"/>
    <n v="0"/>
  </r>
  <r>
    <s v="13.09.2023"/>
    <x v="172"/>
    <x v="172"/>
    <s v="Piac u. 16."/>
    <x v="3"/>
    <x v="1"/>
    <n v="0"/>
    <n v="0"/>
  </r>
  <r>
    <s v="13.09.2023"/>
    <x v="19"/>
    <x v="19"/>
    <s v="Csabai ut 3."/>
    <x v="2"/>
    <x v="0"/>
    <n v="0"/>
    <n v="0"/>
  </r>
  <r>
    <s v="13.09.2023"/>
    <x v="144"/>
    <x v="144"/>
    <s v="Nagytétényi utca 35."/>
    <x v="0"/>
    <x v="0"/>
    <n v="1"/>
    <n v="0"/>
  </r>
  <r>
    <s v="13.09.2023"/>
    <x v="1"/>
    <x v="1"/>
    <s v="(unknown)"/>
    <x v="1"/>
    <x v="0"/>
    <n v="0"/>
    <n v="0"/>
  </r>
  <r>
    <s v="12.09.2023"/>
    <x v="153"/>
    <x v="153"/>
    <s v="Brassói út 3."/>
    <x v="0"/>
    <x v="1"/>
    <n v="0"/>
    <n v="0"/>
  </r>
  <r>
    <s v="12.09.2023"/>
    <x v="168"/>
    <x v="168"/>
    <s v="Malomtó szél utca 29-30."/>
    <x v="2"/>
    <x v="0"/>
    <n v="1"/>
    <n v="0"/>
  </r>
  <r>
    <s v="12.09.2023"/>
    <x v="57"/>
    <x v="57"/>
    <s v="Thegze Lajos utca 2."/>
    <x v="2"/>
    <x v="0"/>
    <n v="1"/>
    <n v="0"/>
  </r>
  <r>
    <s v="12.09.2023"/>
    <x v="145"/>
    <x v="145"/>
    <s v="Fő út 246-248."/>
    <x v="2"/>
    <x v="0"/>
    <n v="0"/>
    <n v="0"/>
  </r>
  <r>
    <s v="12.09.2023"/>
    <x v="173"/>
    <x v="173"/>
    <s v="Attila u. 10/B."/>
    <x v="2"/>
    <x v="1"/>
    <n v="0"/>
    <n v="0"/>
  </r>
  <r>
    <s v="12.09.2023"/>
    <x v="174"/>
    <x v="174"/>
    <s v="Sport utca 1."/>
    <x v="2"/>
    <x v="1"/>
    <n v="2"/>
    <n v="2"/>
  </r>
  <r>
    <s v="11.09.2023"/>
    <x v="114"/>
    <x v="114"/>
    <s v="Hermina u. 1-3."/>
    <x v="2"/>
    <x v="0"/>
    <n v="0"/>
    <n v="0"/>
  </r>
  <r>
    <s v="11.09.2023"/>
    <x v="175"/>
    <x v="175"/>
    <s v="Szentmihályi utca 131."/>
    <x v="0"/>
    <x v="0"/>
    <n v="1"/>
    <n v="1"/>
  </r>
  <r>
    <s v="11.09.2023"/>
    <x v="109"/>
    <x v="109"/>
    <s v="Boszorkány utca 2."/>
    <x v="2"/>
    <x v="0"/>
    <n v="0"/>
    <n v="0"/>
  </r>
  <r>
    <s v="11.09.2023"/>
    <x v="76"/>
    <x v="76"/>
    <s v="Külső-Kádártai utca 3."/>
    <x v="2"/>
    <x v="0"/>
    <n v="2"/>
    <n v="0"/>
  </r>
  <r>
    <s v="11.09.2023"/>
    <x v="152"/>
    <x v="152"/>
    <s v="Hengermalom utca 19-21."/>
    <x v="0"/>
    <x v="0"/>
    <n v="0"/>
    <n v="0"/>
  </r>
  <r>
    <s v="11.09.2023"/>
    <x v="6"/>
    <x v="6"/>
    <s v="(unknown)"/>
    <x v="1"/>
    <x v="0"/>
    <n v="0"/>
    <n v="0"/>
  </r>
  <r>
    <s v="11.09.2023"/>
    <x v="176"/>
    <x v="176"/>
    <s v="Némedi út 69."/>
    <x v="2"/>
    <x v="0"/>
    <n v="0"/>
    <n v="0"/>
  </r>
  <r>
    <s v="11.09.2023"/>
    <x v="149"/>
    <x v="149"/>
    <s v="Rókusi krt. 42-64."/>
    <x v="2"/>
    <x v="0"/>
    <n v="1"/>
    <n v="0"/>
  </r>
  <r>
    <s v="11.09.2023"/>
    <x v="53"/>
    <x v="53"/>
    <s v="Kinizsi utca 1-3."/>
    <x v="0"/>
    <x v="0"/>
    <n v="0"/>
    <n v="0"/>
  </r>
  <r>
    <s v="11.09.2023"/>
    <x v="46"/>
    <x v="46"/>
    <s v="Makay István út 5."/>
    <x v="2"/>
    <x v="0"/>
    <n v="1"/>
    <n v="0"/>
  </r>
  <r>
    <s v="08.09.2023"/>
    <x v="59"/>
    <x v="59"/>
    <s v="Kabai útfél (HRSZ 0228/2)"/>
    <x v="2"/>
    <x v="0"/>
    <n v="0"/>
    <n v="0"/>
  </r>
  <r>
    <s v="08.09.2023"/>
    <x v="32"/>
    <x v="32"/>
    <s v="Ipar körút 30."/>
    <x v="2"/>
    <x v="0"/>
    <n v="0"/>
    <n v="0"/>
  </r>
  <r>
    <s v="08.09.2023"/>
    <x v="54"/>
    <x v="54"/>
    <s v="Hátsókapu út 8."/>
    <x v="3"/>
    <x v="1"/>
    <n v="1"/>
    <n v="1"/>
  </r>
  <r>
    <s v="08.09.2023"/>
    <x v="5"/>
    <x v="5"/>
    <s v="Koppány utca 2-4."/>
    <x v="0"/>
    <x v="0"/>
    <n v="1"/>
    <n v="0"/>
  </r>
  <r>
    <s v="07.09.2023"/>
    <x v="177"/>
    <x v="177"/>
    <s v="Szabadkai u. 7."/>
    <x v="2"/>
    <x v="0"/>
    <n v="1"/>
    <n v="0"/>
  </r>
  <r>
    <s v="07.09.2023"/>
    <x v="85"/>
    <x v="85"/>
    <s v="Bajcsy-Zsilinszky Endre u.7."/>
    <x v="2"/>
    <x v="0"/>
    <n v="4"/>
    <n v="0"/>
  </r>
  <r>
    <s v="07.09.2023"/>
    <x v="159"/>
    <x v="159"/>
    <s v="Foti ut, 120."/>
    <x v="0"/>
    <x v="0"/>
    <n v="0"/>
    <n v="0"/>
  </r>
  <r>
    <s v="07.09.2023"/>
    <x v="11"/>
    <x v="11"/>
    <s v="IX. körzet 8/B."/>
    <x v="2"/>
    <x v="0"/>
    <n v="1"/>
    <n v="0"/>
  </r>
  <r>
    <s v="07.09.2023"/>
    <x v="88"/>
    <x v="88"/>
    <s v="Aszalvölgyi utca 1."/>
    <x v="2"/>
    <x v="0"/>
    <n v="1"/>
    <n v="0"/>
  </r>
  <r>
    <s v="07.09.2023"/>
    <x v="43"/>
    <x v="43"/>
    <s v="Budai Vám utca 1."/>
    <x v="2"/>
    <x v="0"/>
    <n v="1"/>
    <n v="0"/>
  </r>
  <r>
    <s v="07.09.2023"/>
    <x v="38"/>
    <x v="38"/>
    <s v="Kincses u. 1."/>
    <x v="2"/>
    <x v="0"/>
    <n v="1"/>
    <n v="0"/>
  </r>
  <r>
    <s v="07.09.2023"/>
    <x v="45"/>
    <x v="45"/>
    <s v="Alkotmány utca 1/A."/>
    <x v="3"/>
    <x v="1"/>
    <n v="0"/>
    <n v="0"/>
  </r>
  <r>
    <s v="06.09.2023"/>
    <x v="138"/>
    <x v="138"/>
    <s v="Csapás utca 27."/>
    <x v="2"/>
    <x v="0"/>
    <n v="0"/>
    <n v="0"/>
  </r>
  <r>
    <s v="06.09.2023"/>
    <x v="33"/>
    <x v="33"/>
    <s v="Széchenyi u. 55."/>
    <x v="2"/>
    <x v="0"/>
    <n v="0"/>
    <n v="0"/>
  </r>
  <r>
    <s v="06.09.2023"/>
    <x v="49"/>
    <x v="49"/>
    <s v="Ady E. ut 19."/>
    <x v="2"/>
    <x v="0"/>
    <n v="1"/>
    <n v="0"/>
  </r>
  <r>
    <s v="06.09.2023"/>
    <x v="163"/>
    <x v="163"/>
    <s v="Rakóczi út 100."/>
    <x v="0"/>
    <x v="0"/>
    <n v="0"/>
    <n v="0"/>
  </r>
  <r>
    <s v="06.09.2023"/>
    <x v="21"/>
    <x v="21"/>
    <s v="Kossuth Lajos utca 54-56."/>
    <x v="2"/>
    <x v="1"/>
    <n v="1"/>
    <n v="1"/>
  </r>
  <r>
    <s v="06.09.2023"/>
    <x v="79"/>
    <x v="79"/>
    <s v="Vak B. utca 27."/>
    <x v="2"/>
    <x v="0"/>
    <n v="1"/>
    <n v="1"/>
  </r>
  <r>
    <s v="06.09.2023"/>
    <x v="61"/>
    <x v="61"/>
    <s v="Veszprémi út 5."/>
    <x v="2"/>
    <x v="0"/>
    <n v="2"/>
    <n v="0"/>
  </r>
  <r>
    <s v="06.09.2023"/>
    <x v="167"/>
    <x v="167"/>
    <s v="Kossuth Lajos utca 61."/>
    <x v="2"/>
    <x v="0"/>
    <n v="2"/>
    <n v="0"/>
  </r>
  <r>
    <s v="05.09.2023"/>
    <x v="128"/>
    <x v="128"/>
    <s v="Talfája út 1."/>
    <x v="2"/>
    <x v="1"/>
    <n v="0"/>
    <n v="0"/>
  </r>
  <r>
    <s v="05.09.2023"/>
    <x v="0"/>
    <x v="0"/>
    <s v="Vak Bottyán u. 75 B"/>
    <x v="0"/>
    <x v="0"/>
    <n v="0"/>
    <n v="0"/>
  </r>
  <r>
    <s v="05.09.2023"/>
    <x v="104"/>
    <x v="104"/>
    <s v="Zanati utca 70."/>
    <x v="2"/>
    <x v="0"/>
    <n v="0"/>
    <n v="0"/>
  </r>
  <r>
    <s v="05.09.2023"/>
    <x v="164"/>
    <x v="164"/>
    <s v="Gács utca 3."/>
    <x v="0"/>
    <x v="1"/>
    <n v="1"/>
    <n v="0"/>
  </r>
  <r>
    <s v="05.09.2023"/>
    <x v="63"/>
    <x v="63"/>
    <s v="Berzsenyi utca 13."/>
    <x v="2"/>
    <x v="1"/>
    <n v="1"/>
    <n v="0"/>
  </r>
  <r>
    <s v="05.09.2023"/>
    <x v="107"/>
    <x v="107"/>
    <s v="Poganyi ut. 7."/>
    <x v="2"/>
    <x v="0"/>
    <n v="0"/>
    <n v="0"/>
  </r>
  <r>
    <s v="05.09.2023"/>
    <x v="157"/>
    <x v="157"/>
    <s v="Pesti út 5-7."/>
    <x v="0"/>
    <x v="0"/>
    <n v="0"/>
    <n v="0"/>
  </r>
  <r>
    <s v="04.09.2023"/>
    <x v="112"/>
    <x v="112"/>
    <s v="Debreceni u. 71."/>
    <x v="3"/>
    <x v="1"/>
    <n v="0"/>
    <n v="0"/>
  </r>
  <r>
    <s v="04.09.2023"/>
    <x v="150"/>
    <x v="150"/>
    <s v="Pillangó utca 15."/>
    <x v="0"/>
    <x v="0"/>
    <n v="1"/>
    <n v="1"/>
  </r>
  <r>
    <s v="04.09.2023"/>
    <x v="54"/>
    <x v="54"/>
    <s v="Hátsókapu út 8."/>
    <x v="3"/>
    <x v="1"/>
    <n v="0"/>
    <n v="0"/>
  </r>
  <r>
    <s v="04.09.2023"/>
    <x v="178"/>
    <x v="178"/>
    <s v="Bianka u. 1."/>
    <x v="2"/>
    <x v="0"/>
    <n v="1"/>
    <n v="1"/>
  </r>
  <r>
    <s v="04.09.2023"/>
    <x v="18"/>
    <x v="18"/>
    <s v="Királyhidai utca 42."/>
    <x v="2"/>
    <x v="0"/>
    <n v="1"/>
    <n v="0"/>
  </r>
  <r>
    <s v="04.09.2023"/>
    <x v="41"/>
    <x v="41"/>
    <s v="Fő út 66."/>
    <x v="2"/>
    <x v="0"/>
    <n v="0"/>
    <n v="0"/>
  </r>
  <r>
    <s v="04.09.2023"/>
    <x v="96"/>
    <x v="96"/>
    <s v="Aranyvölgyi út 6."/>
    <x v="2"/>
    <x v="1"/>
    <n v="1"/>
    <n v="1"/>
  </r>
  <r>
    <s v="01.09.2023"/>
    <x v="170"/>
    <x v="170"/>
    <s v="Szigethy A. út 112"/>
    <x v="3"/>
    <x v="1"/>
    <n v="2"/>
    <n v="0"/>
  </r>
  <r>
    <s v="01.09.2023"/>
    <x v="4"/>
    <x v="4"/>
    <s v="4-es főút (HRSZ 0359/75)"/>
    <x v="0"/>
    <x v="0"/>
    <n v="2"/>
    <n v="2"/>
  </r>
  <r>
    <s v="01.09.2023"/>
    <x v="132"/>
    <x v="132"/>
    <s v="Kornyei ut 3-5."/>
    <x v="2"/>
    <x v="0"/>
    <n v="0"/>
    <n v="0"/>
  </r>
  <r>
    <s v="01.09.2023"/>
    <x v="179"/>
    <x v="179"/>
    <s v="Ring utca 1."/>
    <x v="3"/>
    <x v="1"/>
    <n v="0"/>
    <n v="0"/>
  </r>
  <r>
    <s v="01.09.2023"/>
    <x v="51"/>
    <x v="51"/>
    <s v="Pecsi ut 61."/>
    <x v="2"/>
    <x v="0"/>
    <n v="1"/>
    <n v="0"/>
  </r>
  <r>
    <s v="31.08.2023"/>
    <x v="118"/>
    <x v="118"/>
    <s v="Mátyás király utca 30."/>
    <x v="2"/>
    <x v="1"/>
    <n v="0"/>
    <n v="0"/>
  </r>
  <r>
    <s v="31.08.2023"/>
    <x v="20"/>
    <x v="20"/>
    <s v="Szövetkezet út 84"/>
    <x v="3"/>
    <x v="0"/>
    <n v="0"/>
    <n v="0"/>
  </r>
  <r>
    <s v="31.08.2023"/>
    <x v="17"/>
    <x v="17"/>
    <s v="Magyar út 32-34"/>
    <x v="3"/>
    <x v="0"/>
    <n v="0"/>
    <n v="0"/>
  </r>
  <r>
    <s v="31.08.2023"/>
    <x v="180"/>
    <x v="180"/>
    <s v="Erzsébet királyné 125."/>
    <x v="3"/>
    <x v="0"/>
    <n v="1"/>
    <n v="0"/>
  </r>
  <r>
    <s v="31.08.2023"/>
    <x v="103"/>
    <x v="103"/>
    <s v="Nagy Lajos király útja 73-77"/>
    <x v="3"/>
    <x v="0"/>
    <n v="1"/>
    <n v="1"/>
  </r>
  <r>
    <s v="31.08.2023"/>
    <x v="181"/>
    <x v="181"/>
    <s v="Thokoly ut 151c"/>
    <x v="3"/>
    <x v="0"/>
    <n v="1"/>
    <n v="0"/>
  </r>
  <r>
    <s v="31.08.2023"/>
    <x v="13"/>
    <x v="13"/>
    <s v="Szent I. út 96."/>
    <x v="3"/>
    <x v="0"/>
    <n v="0"/>
    <n v="0"/>
  </r>
  <r>
    <s v="31.08.2023"/>
    <x v="16"/>
    <x v="16"/>
    <s v="Szent I. út 44."/>
    <x v="3"/>
    <x v="0"/>
    <n v="0"/>
    <n v="0"/>
  </r>
  <r>
    <s v="31.08.2023"/>
    <x v="23"/>
    <x v="23"/>
    <s v="Bartók Béla u. 3/c"/>
    <x v="3"/>
    <x v="0"/>
    <n v="0"/>
    <n v="0"/>
  </r>
  <r>
    <s v="31.08.2023"/>
    <x v="139"/>
    <x v="139"/>
    <s v="Tisza Lajos krt 41"/>
    <x v="3"/>
    <x v="0"/>
    <n v="1"/>
    <n v="0"/>
  </r>
  <r>
    <s v="31.08.2023"/>
    <x v="82"/>
    <x v="82"/>
    <s v="Vásárhelyi út 23/A"/>
    <x v="3"/>
    <x v="0"/>
    <n v="1"/>
    <n v="0"/>
  </r>
  <r>
    <s v="30.08.2023"/>
    <x v="172"/>
    <x v="172"/>
    <s v="Piac u. 16."/>
    <x v="3"/>
    <x v="0"/>
    <n v="0"/>
    <n v="0"/>
  </r>
  <r>
    <s v="30.08.2023"/>
    <x v="170"/>
    <x v="170"/>
    <s v="Szigethy A. út 112"/>
    <x v="3"/>
    <x v="1"/>
    <n v="0"/>
    <n v="0"/>
  </r>
  <r>
    <s v="30.08.2023"/>
    <x v="83"/>
    <x v="83"/>
    <s v="Királyszék utca 33."/>
    <x v="2"/>
    <x v="1"/>
    <n v="1"/>
    <n v="0"/>
  </r>
  <r>
    <s v="30.08.2023"/>
    <x v="182"/>
    <x v="182"/>
    <s v="Lajta út 12."/>
    <x v="3"/>
    <x v="0"/>
    <n v="0"/>
    <n v="0"/>
  </r>
  <r>
    <s v="30.08.2023"/>
    <x v="55"/>
    <x v="55"/>
    <s v="Mécs Lajos út 4"/>
    <x v="3"/>
    <x v="0"/>
    <n v="1"/>
    <n v="0"/>
  </r>
  <r>
    <s v="30.08.2023"/>
    <x v="28"/>
    <x v="28"/>
    <s v="Kazinczy Ferenc utca 105."/>
    <x v="3"/>
    <x v="0"/>
    <n v="0"/>
    <n v="0"/>
  </r>
  <r>
    <s v="30.08.2023"/>
    <x v="100"/>
    <x v="100"/>
    <s v="Kiss János u. 14."/>
    <x v="3"/>
    <x v="0"/>
    <n v="1"/>
    <n v="1"/>
  </r>
  <r>
    <s v="30.08.2023"/>
    <x v="71"/>
    <x v="71"/>
    <s v="Köztelek út 87."/>
    <x v="3"/>
    <x v="0"/>
    <n v="0"/>
    <n v="0"/>
  </r>
  <r>
    <s v="30.08.2023"/>
    <x v="87"/>
    <x v="87"/>
    <s v="Fő út 190."/>
    <x v="3"/>
    <x v="0"/>
    <n v="1"/>
    <n v="0"/>
  </r>
  <r>
    <s v="30.08.2023"/>
    <x v="72"/>
    <x v="72"/>
    <s v="Hédervári út 20"/>
    <x v="3"/>
    <x v="0"/>
    <n v="0"/>
    <n v="0"/>
  </r>
  <r>
    <s v="30.08.2023"/>
    <x v="183"/>
    <x v="183"/>
    <s v="Hunyadi út 2."/>
    <x v="3"/>
    <x v="0"/>
    <n v="0"/>
    <n v="0"/>
  </r>
  <r>
    <s v="30.08.2023"/>
    <x v="65"/>
    <x v="65"/>
    <s v="Sport út 5"/>
    <x v="3"/>
    <x v="0"/>
    <n v="1"/>
    <n v="0"/>
  </r>
  <r>
    <s v="30.08.2023"/>
    <x v="127"/>
    <x v="127"/>
    <s v="Bartók Béla út 13"/>
    <x v="3"/>
    <x v="0"/>
    <n v="0"/>
    <n v="0"/>
  </r>
  <r>
    <s v="30.08.2023"/>
    <x v="160"/>
    <x v="160"/>
    <s v="Herman Ottó út 22a"/>
    <x v="3"/>
    <x v="0"/>
    <n v="0"/>
    <n v="0"/>
  </r>
  <r>
    <s v="29.08.2023"/>
    <x v="153"/>
    <x v="153"/>
    <s v="Brassói út 3."/>
    <x v="0"/>
    <x v="1"/>
    <n v="0"/>
    <n v="0"/>
  </r>
  <r>
    <s v="29.08.2023"/>
    <x v="39"/>
    <x v="39"/>
    <s v="József Attila út 1."/>
    <x v="3"/>
    <x v="0"/>
    <n v="0"/>
    <n v="0"/>
  </r>
  <r>
    <s v="29.08.2023"/>
    <x v="134"/>
    <x v="134"/>
    <s v="Pagony utca 27-29."/>
    <x v="3"/>
    <x v="0"/>
    <n v="2"/>
    <n v="2"/>
  </r>
  <r>
    <s v="29.08.2023"/>
    <x v="52"/>
    <x v="52"/>
    <s v="Király J. út 3."/>
    <x v="3"/>
    <x v="0"/>
    <n v="1"/>
    <n v="1"/>
  </r>
  <r>
    <s v="29.08.2023"/>
    <x v="42"/>
    <x v="42"/>
    <s v="Maléter Pál út 1."/>
    <x v="3"/>
    <x v="0"/>
    <n v="1"/>
    <n v="1"/>
  </r>
  <r>
    <s v="29.08.2023"/>
    <x v="64"/>
    <x v="64"/>
    <s v="Harkányi út 55."/>
    <x v="3"/>
    <x v="0"/>
    <n v="1"/>
    <n v="0"/>
  </r>
  <r>
    <s v="29.08.2023"/>
    <x v="54"/>
    <x v="54"/>
    <s v="Hátsókapu út 8."/>
    <x v="3"/>
    <x v="0"/>
    <n v="0"/>
    <n v="0"/>
  </r>
  <r>
    <s v="29.08.2023"/>
    <x v="184"/>
    <x v="184"/>
    <s v="Kossuth Lajos u. 2/H."/>
    <x v="3"/>
    <x v="0"/>
    <n v="1"/>
    <n v="0"/>
  </r>
  <r>
    <s v="29.08.2023"/>
    <x v="185"/>
    <x v="185"/>
    <s v="Szabadság út 38."/>
    <x v="3"/>
    <x v="0"/>
    <n v="1"/>
    <n v="0"/>
  </r>
  <r>
    <s v="29.08.2023"/>
    <x v="186"/>
    <x v="186"/>
    <s v="Vasut utca 4/13."/>
    <x v="3"/>
    <x v="0"/>
    <n v="1"/>
    <n v="0"/>
  </r>
  <r>
    <s v="29.08.2023"/>
    <x v="48"/>
    <x v="48"/>
    <s v="Végfordulat út 9"/>
    <x v="3"/>
    <x v="0"/>
    <n v="2"/>
    <n v="2"/>
  </r>
  <r>
    <s v="29.08.2023"/>
    <x v="44"/>
    <x v="44"/>
    <s v="Lackner K. út 11"/>
    <x v="3"/>
    <x v="0"/>
    <n v="0"/>
    <n v="0"/>
  </r>
  <r>
    <s v="29.08.2023"/>
    <x v="111"/>
    <x v="111"/>
    <s v="Karinthy Frigyes út 38."/>
    <x v="3"/>
    <x v="0"/>
    <n v="1"/>
    <n v="0"/>
  </r>
  <r>
    <s v="29.08.2023"/>
    <x v="165"/>
    <x v="165"/>
    <s v="(HRSZ 2256/15)"/>
    <x v="3"/>
    <x v="0"/>
    <n v="0"/>
    <n v="0"/>
  </r>
  <r>
    <s v="29.08.2023"/>
    <x v="62"/>
    <x v="62"/>
    <s v="Hajdú street 40"/>
    <x v="1"/>
    <x v="0"/>
    <n v="0"/>
    <n v="0"/>
  </r>
  <r>
    <s v="29.08.2023"/>
    <x v="36"/>
    <x v="36"/>
    <s v="IV László K. út 39."/>
    <x v="3"/>
    <x v="0"/>
    <n v="1"/>
    <n v="0"/>
  </r>
  <r>
    <s v="29.08.2023"/>
    <x v="89"/>
    <x v="89"/>
    <s v="Almáspatak u. 7."/>
    <x v="3"/>
    <x v="0"/>
    <n v="1"/>
    <n v="0"/>
  </r>
  <r>
    <s v="29.08.2023"/>
    <x v="110"/>
    <x v="110"/>
    <s v="Téglagyári út 30."/>
    <x v="3"/>
    <x v="0"/>
    <n v="2"/>
    <n v="0"/>
  </r>
  <r>
    <s v="29.08.2023"/>
    <x v="187"/>
    <x v="187"/>
    <s v="Fou. 56."/>
    <x v="3"/>
    <x v="0"/>
    <n v="0"/>
    <n v="0"/>
  </r>
  <r>
    <s v="29.08.2023"/>
    <x v="101"/>
    <x v="101"/>
    <s v="Széchenyi István körút 133"/>
    <x v="3"/>
    <x v="0"/>
    <n v="0"/>
    <n v="0"/>
  </r>
  <r>
    <s v="28.08.2023"/>
    <x v="188"/>
    <x v="188"/>
    <s v="Baglyas tér 2."/>
    <x v="3"/>
    <x v="0"/>
    <n v="0"/>
    <n v="0"/>
  </r>
  <r>
    <s v="28.08.2023"/>
    <x v="98"/>
    <x v="98"/>
    <s v="Fehérvári út 45-47."/>
    <x v="3"/>
    <x v="0"/>
    <n v="1"/>
    <n v="0"/>
  </r>
  <r>
    <s v="28.08.2023"/>
    <x v="99"/>
    <x v="99"/>
    <s v="Bartok Bela u. 105-113"/>
    <x v="3"/>
    <x v="0"/>
    <n v="1"/>
    <n v="0"/>
  </r>
  <r>
    <s v="28.08.2023"/>
    <x v="67"/>
    <x v="67"/>
    <s v="Sagi ut 41."/>
    <x v="3"/>
    <x v="0"/>
    <n v="0"/>
    <n v="0"/>
  </r>
  <r>
    <s v="28.08.2023"/>
    <x v="174"/>
    <x v="174"/>
    <s v="Sport utca 1."/>
    <x v="2"/>
    <x v="1"/>
    <n v="1"/>
    <n v="1"/>
  </r>
  <r>
    <s v="28.08.2023"/>
    <x v="115"/>
    <x v="115"/>
    <s v="Tolnai út 2/1."/>
    <x v="3"/>
    <x v="0"/>
    <n v="1"/>
    <n v="0"/>
  </r>
  <r>
    <s v="28.08.2023"/>
    <x v="25"/>
    <x v="25"/>
    <s v="Vőlgység utca 8."/>
    <x v="3"/>
    <x v="0"/>
    <n v="1"/>
    <n v="0"/>
  </r>
  <r>
    <s v="28.08.2023"/>
    <x v="130"/>
    <x v="130"/>
    <s v="Damjanich utca 29."/>
    <x v="3"/>
    <x v="0"/>
    <n v="1"/>
    <n v="0"/>
  </r>
  <r>
    <s v="28.08.2023"/>
    <x v="90"/>
    <x v="90"/>
    <s v="Noszlopy u. 177."/>
    <x v="3"/>
    <x v="0"/>
    <n v="1"/>
    <n v="1"/>
  </r>
  <r>
    <s v="28.08.2023"/>
    <x v="8"/>
    <x v="8"/>
    <s v="Fejérföld utca 24."/>
    <x v="3"/>
    <x v="0"/>
    <n v="1"/>
    <n v="0"/>
  </r>
  <r>
    <s v="28.08.2023"/>
    <x v="106"/>
    <x v="106"/>
    <s v="Gazdag E. út 10"/>
    <x v="3"/>
    <x v="0"/>
    <n v="0"/>
    <n v="0"/>
  </r>
  <r>
    <s v="28.08.2023"/>
    <x v="78"/>
    <x v="78"/>
    <s v="Dózsa György út 18-20."/>
    <x v="3"/>
    <x v="0"/>
    <n v="1"/>
    <n v="0"/>
  </r>
  <r>
    <s v="28.08.2023"/>
    <x v="125"/>
    <x v="125"/>
    <s v="Ady Endre u. 6"/>
    <x v="3"/>
    <x v="0"/>
    <n v="1"/>
    <n v="0"/>
  </r>
  <r>
    <s v="28.08.2023"/>
    <x v="161"/>
    <x v="161"/>
    <s v="Rákóczi Ferenc u. 57/a."/>
    <x v="3"/>
    <x v="0"/>
    <n v="0"/>
    <n v="0"/>
  </r>
  <r>
    <s v="28.08.2023"/>
    <x v="2"/>
    <x v="2"/>
    <s v="Mikepércsi út. 73a"/>
    <x v="2"/>
    <x v="1"/>
    <n v="0"/>
    <n v="0"/>
  </r>
  <r>
    <s v="28.08.2023"/>
    <x v="75"/>
    <x v="75"/>
    <s v="Budapesti út 1."/>
    <x v="3"/>
    <x v="0"/>
    <n v="1"/>
    <n v="0"/>
  </r>
  <r>
    <s v="28.08.2023"/>
    <x v="92"/>
    <x v="92"/>
    <s v="Rákóczi u. 83."/>
    <x v="3"/>
    <x v="0"/>
    <n v="0"/>
    <n v="0"/>
  </r>
  <r>
    <s v="28.08.2023"/>
    <x v="35"/>
    <x v="35"/>
    <s v="Bátyai út 8-10."/>
    <x v="3"/>
    <x v="0"/>
    <n v="2"/>
    <n v="0"/>
  </r>
  <r>
    <s v="28.08.2023"/>
    <x v="73"/>
    <x v="73"/>
    <s v="Klapka u. 30."/>
    <x v="3"/>
    <x v="0"/>
    <n v="1"/>
    <n v="0"/>
  </r>
  <r>
    <s v="28.08.2023"/>
    <x v="119"/>
    <x v="119"/>
    <s v="Gránátos utca 11."/>
    <x v="2"/>
    <x v="1"/>
    <n v="0"/>
    <n v="0"/>
  </r>
  <r>
    <s v="25.08.2023"/>
    <x v="1"/>
    <x v="1"/>
    <s v="(unknown)"/>
    <x v="1"/>
    <x v="0"/>
    <n v="0"/>
    <n v="0"/>
  </r>
  <r>
    <s v="25.08.2023"/>
    <x v="189"/>
    <x v="189"/>
    <s v="Ceglédi u. 28."/>
    <x v="3"/>
    <x v="0"/>
    <n v="1"/>
    <n v="0"/>
  </r>
  <r>
    <s v="25.08.2023"/>
    <x v="80"/>
    <x v="80"/>
    <s v="Mártirok útja 13."/>
    <x v="3"/>
    <x v="0"/>
    <n v="0"/>
    <n v="0"/>
  </r>
  <r>
    <s v="25.08.2023"/>
    <x v="120"/>
    <x v="120"/>
    <s v="Állomás utca 5."/>
    <x v="3"/>
    <x v="0"/>
    <n v="0"/>
    <n v="0"/>
  </r>
  <r>
    <s v="25.08.2023"/>
    <x v="94"/>
    <x v="94"/>
    <s v="Nagykátai út 2/A."/>
    <x v="3"/>
    <x v="0"/>
    <n v="2"/>
    <n v="2"/>
  </r>
  <r>
    <s v="25.08.2023"/>
    <x v="97"/>
    <x v="97"/>
    <s v="Dózsa Gy. út 1/a."/>
    <x v="3"/>
    <x v="0"/>
    <n v="0"/>
    <n v="0"/>
  </r>
  <r>
    <s v="24.08.2023"/>
    <x v="93"/>
    <x v="93"/>
    <s v="Palotai út 6."/>
    <x v="3"/>
    <x v="0"/>
    <n v="0"/>
    <n v="0"/>
  </r>
  <r>
    <s v="24.08.2023"/>
    <x v="108"/>
    <x v="108"/>
    <s v="Fehérvári utca 17."/>
    <x v="3"/>
    <x v="0"/>
    <n v="1"/>
    <n v="0"/>
  </r>
  <r>
    <s v="24.08.2023"/>
    <x v="45"/>
    <x v="45"/>
    <s v="Alkotmány utca 1/A."/>
    <x v="3"/>
    <x v="0"/>
    <n v="0"/>
    <n v="0"/>
  </r>
  <r>
    <s v="24.08.2023"/>
    <x v="81"/>
    <x v="81"/>
    <s v="Kisújszállási u. 34."/>
    <x v="3"/>
    <x v="0"/>
    <n v="0"/>
    <n v="0"/>
  </r>
  <r>
    <s v="24.08.2023"/>
    <x v="148"/>
    <x v="148"/>
    <s v="Kossuth Lajos u. 98-100."/>
    <x v="3"/>
    <x v="0"/>
    <n v="0"/>
    <n v="0"/>
  </r>
  <r>
    <s v="24.08.2023"/>
    <x v="30"/>
    <x v="30"/>
    <s v="Reitter Ferenc ut 132"/>
    <x v="3"/>
    <x v="0"/>
    <n v="1"/>
    <n v="0"/>
  </r>
  <r>
    <s v="24.08.2023"/>
    <x v="190"/>
    <x v="190"/>
    <s v="Csabdi út 4."/>
    <x v="3"/>
    <x v="0"/>
    <n v="3"/>
    <n v="0"/>
  </r>
  <r>
    <s v="24.08.2023"/>
    <x v="29"/>
    <x v="29"/>
    <s v="Béke u. 13-19."/>
    <x v="3"/>
    <x v="0"/>
    <n v="1"/>
    <n v="0"/>
  </r>
  <r>
    <s v="24.08.2023"/>
    <x v="191"/>
    <x v="191"/>
    <s v="Arany János tér 1."/>
    <x v="3"/>
    <x v="0"/>
    <n v="0"/>
    <n v="0"/>
  </r>
  <r>
    <s v="24.08.2023"/>
    <x v="192"/>
    <x v="192"/>
    <s v="Széchenyi út 29."/>
    <x v="3"/>
    <x v="0"/>
    <n v="0"/>
    <n v="0"/>
  </r>
  <r>
    <s v="24.08.2023"/>
    <x v="74"/>
    <x v="74"/>
    <s v="Bláthy Ottó utca 1."/>
    <x v="3"/>
    <x v="0"/>
    <n v="1"/>
    <n v="0"/>
  </r>
  <r>
    <s v="24.08.2023"/>
    <x v="56"/>
    <x v="56"/>
    <s v="Honved u. 13."/>
    <x v="3"/>
    <x v="0"/>
    <n v="1"/>
    <n v="0"/>
  </r>
  <r>
    <s v="23.08.2023"/>
    <x v="112"/>
    <x v="112"/>
    <s v="Debreceni u. 71."/>
    <x v="3"/>
    <x v="0"/>
    <n v="1"/>
    <n v="1"/>
  </r>
  <r>
    <s v="23.08.2023"/>
    <x v="86"/>
    <x v="86"/>
    <s v="Eötvös József u. 39."/>
    <x v="3"/>
    <x v="0"/>
    <n v="1"/>
    <n v="1"/>
  </r>
  <r>
    <s v="23.08.2023"/>
    <x v="15"/>
    <x v="15"/>
    <s v="Matyas Kiraly u. 1."/>
    <x v="3"/>
    <x v="0"/>
    <n v="1"/>
    <n v="0"/>
  </r>
  <r>
    <s v="23.08.2023"/>
    <x v="26"/>
    <x v="26"/>
    <s v="Gyár u. 40."/>
    <x v="3"/>
    <x v="0"/>
    <n v="0"/>
    <n v="0"/>
  </r>
  <r>
    <s v="23.08.2023"/>
    <x v="122"/>
    <x v="122"/>
    <s v="Pablo Neruda 1-2."/>
    <x v="3"/>
    <x v="0"/>
    <n v="1"/>
    <n v="0"/>
  </r>
  <r>
    <s v="23.08.2023"/>
    <x v="68"/>
    <x v="68"/>
    <s v="Rákóczi út 1-3."/>
    <x v="3"/>
    <x v="0"/>
    <n v="0"/>
    <n v="0"/>
  </r>
  <r>
    <s v="23.08.2023"/>
    <x v="123"/>
    <x v="123"/>
    <s v="Madzsar J. u. 9-11."/>
    <x v="3"/>
    <x v="0"/>
    <n v="1"/>
    <n v="0"/>
  </r>
  <r>
    <s v="23.08.2023"/>
    <x v="22"/>
    <x v="22"/>
    <s v="Szalontai út 3-7."/>
    <x v="3"/>
    <x v="0"/>
    <n v="0"/>
    <n v="0"/>
  </r>
  <r>
    <s v="23.08.2023"/>
    <x v="6"/>
    <x v="6"/>
    <s v="(unknown)"/>
    <x v="1"/>
    <x v="0"/>
    <n v="0"/>
    <n v="0"/>
  </r>
  <r>
    <s v="23.08.2023"/>
    <x v="70"/>
    <x v="70"/>
    <s v="Szent Istvan ter 6."/>
    <x v="3"/>
    <x v="0"/>
    <n v="0"/>
    <n v="0"/>
  </r>
  <r>
    <s v="23.08.2023"/>
    <x v="24"/>
    <x v="24"/>
    <s v="Békési út 18."/>
    <x v="3"/>
    <x v="1"/>
    <n v="0"/>
    <n v="0"/>
  </r>
  <r>
    <s v="23.08.2023"/>
    <x v="69"/>
    <x v="69"/>
    <s v="Mendei u. 2."/>
    <x v="3"/>
    <x v="0"/>
    <n v="0"/>
    <n v="0"/>
  </r>
  <r>
    <s v="23.08.2023"/>
    <x v="146"/>
    <x v="146"/>
    <s v="Népszínház u. 30."/>
    <x v="3"/>
    <x v="0"/>
    <n v="0"/>
    <n v="0"/>
  </r>
  <r>
    <s v="22.08.2023"/>
    <x v="77"/>
    <x v="77"/>
    <s v="Szentgyörgyfalvi út 9."/>
    <x v="3"/>
    <x v="0"/>
    <n v="0"/>
    <n v="0"/>
  </r>
  <r>
    <s v="22.08.2023"/>
    <x v="153"/>
    <x v="153"/>
    <s v="Brassói út 3."/>
    <x v="0"/>
    <x v="1"/>
    <n v="0"/>
    <n v="0"/>
  </r>
  <r>
    <s v="22.08.2023"/>
    <x v="60"/>
    <x v="60"/>
    <s v="Koztarsasag u. 7."/>
    <x v="3"/>
    <x v="0"/>
    <n v="1"/>
    <n v="0"/>
  </r>
  <r>
    <s v="22.08.2023"/>
    <x v="12"/>
    <x v="12"/>
    <s v="Mesztelep u. 1/a"/>
    <x v="3"/>
    <x v="0"/>
    <n v="0"/>
    <n v="0"/>
  </r>
  <r>
    <s v="22.08.2023"/>
    <x v="147"/>
    <x v="147"/>
    <s v="Bibó István út 1,"/>
    <x v="3"/>
    <x v="0"/>
    <n v="1"/>
    <n v="0"/>
  </r>
  <r>
    <s v="22.08.2023"/>
    <x v="124"/>
    <x v="124"/>
    <s v="Rakoczi u. 11."/>
    <x v="3"/>
    <x v="0"/>
    <n v="1"/>
    <n v="0"/>
  </r>
  <r>
    <s v="22.08.2023"/>
    <x v="133"/>
    <x v="133"/>
    <s v="Kabai u. 2."/>
    <x v="3"/>
    <x v="0"/>
    <n v="1"/>
    <n v="1"/>
  </r>
  <r>
    <s v="21.08.2023"/>
    <x v="2"/>
    <x v="2"/>
    <s v="Mikepércsi út. 73a"/>
    <x v="2"/>
    <x v="1"/>
    <n v="0"/>
    <n v="0"/>
  </r>
  <r>
    <s v="21.08.2023"/>
    <x v="91"/>
    <x v="91"/>
    <s v="Rákóczi út 20."/>
    <x v="3"/>
    <x v="0"/>
    <n v="0"/>
    <n v="0"/>
  </r>
  <r>
    <s v="21.08.2023"/>
    <x v="143"/>
    <x v="143"/>
    <s v="Izsaki ut 12/B"/>
    <x v="2"/>
    <x v="1"/>
    <n v="1"/>
    <n v="1"/>
  </r>
  <r>
    <s v="21.08.2023"/>
    <x v="104"/>
    <x v="104"/>
    <s v="Zanati utca 70."/>
    <x v="2"/>
    <x v="1"/>
    <n v="0"/>
    <n v="0"/>
  </r>
  <r>
    <s v="21.08.2023"/>
    <x v="137"/>
    <x v="137"/>
    <s v="Csabai út 9."/>
    <x v="3"/>
    <x v="0"/>
    <n v="1"/>
    <n v="0"/>
  </r>
  <r>
    <s v="21.08.2023"/>
    <x v="105"/>
    <x v="105"/>
    <s v="Etelka sor 1."/>
    <x v="3"/>
    <x v="0"/>
    <n v="1"/>
    <n v="0"/>
  </r>
  <r>
    <s v="21.08.2023"/>
    <x v="58"/>
    <x v="58"/>
    <s v="Makkosházi krt. 4."/>
    <x v="3"/>
    <x v="0"/>
    <n v="1"/>
    <n v="0"/>
  </r>
  <r>
    <s v="21.08.2023"/>
    <x v="179"/>
    <x v="179"/>
    <s v="Ring utca 1."/>
    <x v="3"/>
    <x v="0"/>
    <n v="3"/>
    <n v="0"/>
  </r>
  <r>
    <s v="18.08.2023"/>
    <x v="113"/>
    <x v="113"/>
    <s v="Beregszászi út 1/b."/>
    <x v="3"/>
    <x v="0"/>
    <n v="0"/>
    <n v="0"/>
  </r>
  <r>
    <s v="18.08.2023"/>
    <x v="170"/>
    <x v="170"/>
    <s v="Szigethy A. út 112"/>
    <x v="3"/>
    <x v="1"/>
    <n v="3"/>
    <n v="3"/>
  </r>
  <r>
    <s v="18.08.2023"/>
    <x v="14"/>
    <x v="14"/>
    <s v="Galoca u. 22."/>
    <x v="3"/>
    <x v="0"/>
    <n v="2"/>
    <n v="0"/>
  </r>
  <r>
    <s v="18.08.2023"/>
    <x v="84"/>
    <x v="84"/>
    <s v="Alsórét utca 258."/>
    <x v="3"/>
    <x v="0"/>
    <n v="0"/>
    <n v="0"/>
  </r>
  <r>
    <s v="18.08.2023"/>
    <x v="131"/>
    <x v="131"/>
    <s v="Máriaremetei út 72"/>
    <x v="3"/>
    <x v="0"/>
    <n v="1"/>
    <n v="0"/>
  </r>
  <r>
    <s v="17.08.2023"/>
    <x v="168"/>
    <x v="168"/>
    <s v="Malomtó szél utca 29-30."/>
    <x v="2"/>
    <x v="1"/>
    <n v="0"/>
    <n v="0"/>
  </r>
  <r>
    <s v="17.08.2023"/>
    <x v="104"/>
    <x v="104"/>
    <s v="Zanati utca 70."/>
    <x v="2"/>
    <x v="1"/>
    <n v="0"/>
    <n v="0"/>
  </r>
  <r>
    <s v="17.08.2023"/>
    <x v="121"/>
    <x v="121"/>
    <s v="Rákóczi út 143."/>
    <x v="3"/>
    <x v="1"/>
    <n v="0"/>
    <n v="0"/>
  </r>
  <r>
    <s v="17.08.2023"/>
    <x v="193"/>
    <x v="193"/>
    <s v="Bimbo ut 133."/>
    <x v="3"/>
    <x v="0"/>
    <n v="1"/>
    <n v="1"/>
  </r>
  <r>
    <s v="17.08.2023"/>
    <x v="136"/>
    <x v="136"/>
    <s v="Aradi utca 103."/>
    <x v="3"/>
    <x v="0"/>
    <n v="1"/>
    <n v="0"/>
  </r>
  <r>
    <s v="16.08.2023"/>
    <x v="111"/>
    <x v="111"/>
    <s v="Karinthy Frigyes út 38."/>
    <x v="3"/>
    <x v="1"/>
    <n v="1"/>
    <n v="0"/>
  </r>
  <r>
    <s v="16.08.2023"/>
    <x v="165"/>
    <x v="165"/>
    <s v="(HRSZ 2256/15)"/>
    <x v="3"/>
    <x v="1"/>
    <n v="0"/>
    <n v="0"/>
  </r>
  <r>
    <s v="16.08.2023"/>
    <x v="153"/>
    <x v="153"/>
    <s v="Brassói út 3."/>
    <x v="0"/>
    <x v="1"/>
    <n v="0"/>
    <n v="0"/>
  </r>
  <r>
    <s v="15.08.2023"/>
    <x v="194"/>
    <x v="194"/>
    <s v="Kossuth Lajos u. 70."/>
    <x v="3"/>
    <x v="0"/>
    <n v="1"/>
    <n v="1"/>
  </r>
  <r>
    <s v="15.08.2023"/>
    <x v="37"/>
    <x v="37"/>
    <s v="Torvenyhaz u. 4"/>
    <x v="3"/>
    <x v="0"/>
    <n v="0"/>
    <n v="0"/>
  </r>
  <r>
    <s v="15.08.2023"/>
    <x v="155"/>
    <x v="155"/>
    <s v="Szent Laszlo u. 115"/>
    <x v="3"/>
    <x v="0"/>
    <n v="1"/>
    <n v="0"/>
  </r>
  <r>
    <s v="15.08.2023"/>
    <x v="163"/>
    <x v="163"/>
    <s v="Rakóczi út 100."/>
    <x v="0"/>
    <x v="0"/>
    <n v="0"/>
    <n v="0"/>
  </r>
  <r>
    <s v="15.08.2023"/>
    <x v="34"/>
    <x v="34"/>
    <s v="Corvin utca 41."/>
    <x v="3"/>
    <x v="0"/>
    <n v="0"/>
    <n v="0"/>
  </r>
  <r>
    <s v="14.08.2023"/>
    <x v="2"/>
    <x v="2"/>
    <s v="Mikepércsi út. 73a"/>
    <x v="2"/>
    <x v="1"/>
    <n v="0"/>
    <n v="0"/>
  </r>
  <r>
    <s v="14.08.2023"/>
    <x v="180"/>
    <x v="180"/>
    <s v="Erzsébet királyné 125."/>
    <x v="3"/>
    <x v="1"/>
    <n v="0"/>
    <n v="0"/>
  </r>
  <r>
    <s v="14.08.2023"/>
    <x v="158"/>
    <x v="158"/>
    <s v="K-Sped krt. 2."/>
    <x v="3"/>
    <x v="0"/>
    <n v="0"/>
    <n v="0"/>
  </r>
  <r>
    <s v="14.08.2023"/>
    <x v="66"/>
    <x v="66"/>
    <s v="Kalvin ter 7."/>
    <x v="3"/>
    <x v="0"/>
    <n v="0"/>
    <n v="0"/>
  </r>
  <r>
    <s v="14.08.2023"/>
    <x v="169"/>
    <x v="169"/>
    <s v="Thaly Kalman ut 46-48."/>
    <x v="3"/>
    <x v="0"/>
    <n v="0"/>
    <n v="0"/>
  </r>
  <r>
    <s v="14.08.2023"/>
    <x v="83"/>
    <x v="83"/>
    <s v="Királyszék utca 33."/>
    <x v="2"/>
    <x v="1"/>
    <n v="0"/>
    <n v="0"/>
  </r>
  <r>
    <s v="14.08.2023"/>
    <x v="170"/>
    <x v="170"/>
    <s v="Szigethy A. út 112"/>
    <x v="3"/>
    <x v="0"/>
    <n v="0"/>
    <n v="0"/>
  </r>
  <r>
    <s v="11.08.2023"/>
    <x v="164"/>
    <x v="164"/>
    <s v="Gács utca 3."/>
    <x v="0"/>
    <x v="0"/>
    <n v="1"/>
    <n v="0"/>
  </r>
  <r>
    <s v="11.08.2023"/>
    <x v="5"/>
    <x v="5"/>
    <s v="Koppány utca 2-4."/>
    <x v="0"/>
    <x v="0"/>
    <n v="1"/>
    <n v="0"/>
  </r>
  <r>
    <s v="10.08.2023"/>
    <x v="195"/>
    <x v="195"/>
    <s v="Garam u. 3."/>
    <x v="3"/>
    <x v="0"/>
    <n v="1"/>
    <n v="0"/>
  </r>
  <r>
    <s v="10.08.2023"/>
    <x v="6"/>
    <x v="6"/>
    <s v="(unknown)"/>
    <x v="1"/>
    <x v="0"/>
    <n v="0"/>
    <n v="0"/>
  </r>
  <r>
    <s v="10.08.2023"/>
    <x v="151"/>
    <x v="151"/>
    <s v="Andor u. 2."/>
    <x v="3"/>
    <x v="0"/>
    <n v="1"/>
    <n v="0"/>
  </r>
  <r>
    <s v="10.08.2023"/>
    <x v="53"/>
    <x v="53"/>
    <s v="Kinizsi utca 1-3."/>
    <x v="0"/>
    <x v="0"/>
    <n v="0"/>
    <n v="0"/>
  </r>
  <r>
    <s v="09.08.2023"/>
    <x v="1"/>
    <x v="1"/>
    <s v="(unknown)"/>
    <x v="1"/>
    <x v="0"/>
    <n v="0"/>
    <n v="0"/>
  </r>
  <r>
    <s v="09.08.2023"/>
    <x v="144"/>
    <x v="144"/>
    <s v="Nagytétényi utca 35."/>
    <x v="0"/>
    <x v="0"/>
    <n v="1"/>
    <n v="1"/>
  </r>
  <r>
    <s v="09.08.2023"/>
    <x v="175"/>
    <x v="175"/>
    <s v="Szentmihályi utca 131."/>
    <x v="0"/>
    <x v="0"/>
    <n v="1"/>
    <n v="1"/>
  </r>
  <r>
    <s v="08.08.2023"/>
    <x v="45"/>
    <x v="45"/>
    <s v="Alkotmány utca 1/A."/>
    <x v="3"/>
    <x v="1"/>
    <n v="0"/>
    <n v="0"/>
  </r>
  <r>
    <s v="08.08.2023"/>
    <x v="9"/>
    <x v="9"/>
    <s v="Kerepesi út 9."/>
    <x v="0"/>
    <x v="0"/>
    <n v="0"/>
    <n v="0"/>
  </r>
  <r>
    <s v="08.08.2023"/>
    <x v="156"/>
    <x v="156"/>
    <s v="Budafoki út 2-4."/>
    <x v="0"/>
    <x v="0"/>
    <n v="1"/>
    <n v="0"/>
  </r>
  <r>
    <s v="08.08.2023"/>
    <x v="0"/>
    <x v="0"/>
    <s v="Vak Bottyán u. 75 B"/>
    <x v="0"/>
    <x v="0"/>
    <n v="2"/>
    <n v="2"/>
  </r>
  <r>
    <s v="08.08.2023"/>
    <x v="46"/>
    <x v="46"/>
    <s v="Makay István út 5."/>
    <x v="2"/>
    <x v="1"/>
    <n v="1"/>
    <n v="0"/>
  </r>
  <r>
    <s v="08.08.2023"/>
    <x v="7"/>
    <x v="7"/>
    <s v="II. Rákóczi Ferenc út 191."/>
    <x v="0"/>
    <x v="0"/>
    <n v="1"/>
    <n v="0"/>
  </r>
  <r>
    <s v="08.08.2023"/>
    <x v="152"/>
    <x v="152"/>
    <s v="Hengermalom utca 19-21."/>
    <x v="0"/>
    <x v="0"/>
    <n v="1"/>
    <n v="0"/>
  </r>
  <r>
    <s v="08.08.2023"/>
    <x v="196"/>
    <x v="196"/>
    <s v="Mártirok útja 281."/>
    <x v="0"/>
    <x v="0"/>
    <n v="1"/>
    <n v="1"/>
  </r>
  <r>
    <s v="08.08.2023"/>
    <x v="9"/>
    <x v="9"/>
    <s v="Kerepesi út 9."/>
    <x v="0"/>
    <x v="0"/>
    <n v="1"/>
    <n v="1"/>
  </r>
  <r>
    <s v="07.08.2023"/>
    <x v="171"/>
    <x v="171"/>
    <s v="Becsi ut 258."/>
    <x v="0"/>
    <x v="0"/>
    <n v="1"/>
    <n v="0"/>
  </r>
  <r>
    <s v="07.08.2023"/>
    <x v="4"/>
    <x v="4"/>
    <s v="4-es főút (HRSZ 0359/75)"/>
    <x v="0"/>
    <x v="0"/>
    <n v="0"/>
    <n v="0"/>
  </r>
  <r>
    <s v="07.08.2023"/>
    <x v="12"/>
    <x v="12"/>
    <s v="Mesztelep u. 1/a"/>
    <x v="3"/>
    <x v="1"/>
    <n v="0"/>
    <n v="0"/>
  </r>
  <r>
    <s v="04.08.2023"/>
    <x v="154"/>
    <x v="154"/>
    <s v="Szentendrei ut 5-15."/>
    <x v="3"/>
    <x v="0"/>
    <n v="3"/>
    <n v="3"/>
  </r>
  <r>
    <s v="03.08.2023"/>
    <x v="157"/>
    <x v="157"/>
    <s v="Pesti út 5-7."/>
    <x v="0"/>
    <x v="0"/>
    <n v="0"/>
    <n v="0"/>
  </r>
  <r>
    <s v="03.08.2023"/>
    <x v="197"/>
    <x v="197"/>
    <s v="Terez krt. 55-57."/>
    <x v="3"/>
    <x v="0"/>
    <n v="0"/>
    <n v="0"/>
  </r>
  <r>
    <s v="03.08.2023"/>
    <x v="22"/>
    <x v="22"/>
    <s v="Szalontai út 3-7."/>
    <x v="3"/>
    <x v="1"/>
    <n v="0"/>
    <n v="0"/>
  </r>
  <r>
    <s v="03.08.2023"/>
    <x v="147"/>
    <x v="147"/>
    <s v="Bibó István út 1,"/>
    <x v="3"/>
    <x v="1"/>
    <n v="1"/>
    <n v="0"/>
  </r>
  <r>
    <s v="03.08.2023"/>
    <x v="110"/>
    <x v="110"/>
    <s v="Téglagyári út 30."/>
    <x v="3"/>
    <x v="1"/>
    <n v="1"/>
    <n v="0"/>
  </r>
  <r>
    <s v="01.08.2023"/>
    <x v="62"/>
    <x v="62"/>
    <s v="Hajdú street 40"/>
    <x v="1"/>
    <x v="0"/>
    <n v="0"/>
    <n v="0"/>
  </r>
  <r>
    <s v="01.08.2023"/>
    <x v="159"/>
    <x v="159"/>
    <s v="Foti ut, 120."/>
    <x v="0"/>
    <x v="0"/>
    <n v="1"/>
    <n v="1"/>
  </r>
  <r>
    <s v="31.07.2023"/>
    <x v="40"/>
    <x v="40"/>
    <s v="Vásár utca 2."/>
    <x v="2"/>
    <x v="0"/>
    <n v="2"/>
    <n v="0"/>
  </r>
  <r>
    <s v="31.07.2023"/>
    <x v="118"/>
    <x v="118"/>
    <s v="Mátyás király utca 30."/>
    <x v="2"/>
    <x v="0"/>
    <n v="3"/>
    <n v="0"/>
  </r>
  <r>
    <s v="31.07.2023"/>
    <x v="114"/>
    <x v="114"/>
    <s v="Hermina u. 1-3."/>
    <x v="2"/>
    <x v="0"/>
    <n v="1"/>
    <n v="0"/>
  </r>
  <r>
    <s v="31.07.2023"/>
    <x v="132"/>
    <x v="132"/>
    <s v="Kornyei ut 3-5."/>
    <x v="2"/>
    <x v="0"/>
    <n v="1"/>
    <n v="1"/>
  </r>
  <r>
    <s v="28.07.2023"/>
    <x v="10"/>
    <x v="10"/>
    <s v="Kishegyesi út 1-11."/>
    <x v="2"/>
    <x v="0"/>
    <n v="1"/>
    <n v="0"/>
  </r>
  <r>
    <s v="28.07.2023"/>
    <x v="170"/>
    <x v="170"/>
    <s v="Szigethy A. út 112"/>
    <x v="3"/>
    <x v="1"/>
    <n v="0"/>
    <n v="0"/>
  </r>
  <r>
    <s v="28.07.2023"/>
    <x v="135"/>
    <x v="135"/>
    <s v="Hódtó utca 17-19."/>
    <x v="2"/>
    <x v="0"/>
    <n v="1"/>
    <n v="0"/>
  </r>
  <r>
    <s v="28.07.2023"/>
    <x v="191"/>
    <x v="191"/>
    <s v="Arany János tér 1."/>
    <x v="3"/>
    <x v="1"/>
    <n v="0"/>
    <n v="0"/>
  </r>
  <r>
    <s v="28.07.2023"/>
    <x v="1"/>
    <x v="1"/>
    <s v="(unknown)"/>
    <x v="1"/>
    <x v="0"/>
    <n v="0"/>
    <n v="0"/>
  </r>
  <r>
    <s v="28.07.2023"/>
    <x v="104"/>
    <x v="104"/>
    <s v="Zanati utca 70."/>
    <x v="2"/>
    <x v="0"/>
    <n v="0"/>
    <n v="0"/>
  </r>
  <r>
    <s v="28.07.2023"/>
    <x v="165"/>
    <x v="165"/>
    <s v="(HRSZ 2256/15)"/>
    <x v="3"/>
    <x v="1"/>
    <n v="1"/>
    <n v="0"/>
  </r>
  <r>
    <s v="28.07.2023"/>
    <x v="107"/>
    <x v="107"/>
    <s v="Poganyi ut. 7."/>
    <x v="2"/>
    <x v="0"/>
    <n v="0"/>
    <n v="0"/>
  </r>
  <r>
    <s v="27.07.2023"/>
    <x v="176"/>
    <x v="176"/>
    <s v="Némedi út 69."/>
    <x v="2"/>
    <x v="0"/>
    <n v="1"/>
    <n v="1"/>
  </r>
  <r>
    <s v="27.07.2023"/>
    <x v="21"/>
    <x v="21"/>
    <s v="Kossuth Lajos utca 54-56."/>
    <x v="2"/>
    <x v="0"/>
    <n v="1"/>
    <n v="0"/>
  </r>
  <r>
    <s v="27.07.2023"/>
    <x v="32"/>
    <x v="32"/>
    <s v="Ipar körút 30."/>
    <x v="2"/>
    <x v="0"/>
    <n v="1"/>
    <n v="0"/>
  </r>
  <r>
    <s v="27.07.2023"/>
    <x v="33"/>
    <x v="33"/>
    <s v="Széchenyi u. 55."/>
    <x v="2"/>
    <x v="0"/>
    <n v="0"/>
    <n v="0"/>
  </r>
  <r>
    <s v="27.07.2023"/>
    <x v="18"/>
    <x v="18"/>
    <s v="Királyhidai utca 42."/>
    <x v="2"/>
    <x v="0"/>
    <n v="0"/>
    <n v="0"/>
  </r>
  <r>
    <s v="27.07.2023"/>
    <x v="140"/>
    <x v="140"/>
    <s v="Szentpéteri kapu 103."/>
    <x v="2"/>
    <x v="0"/>
    <n v="0"/>
    <n v="0"/>
  </r>
  <r>
    <s v="27.07.2023"/>
    <x v="83"/>
    <x v="83"/>
    <s v="Királyszék utca 33."/>
    <x v="2"/>
    <x v="0"/>
    <n v="1"/>
    <n v="1"/>
  </r>
  <r>
    <s v="26.07.2023"/>
    <x v="174"/>
    <x v="174"/>
    <s v="Sport utca 1."/>
    <x v="2"/>
    <x v="0"/>
    <n v="0"/>
    <n v="0"/>
  </r>
  <r>
    <s v="26.07.2023"/>
    <x v="143"/>
    <x v="143"/>
    <s v="Izsaki ut 12/B"/>
    <x v="2"/>
    <x v="1"/>
    <n v="1"/>
    <n v="0"/>
  </r>
  <r>
    <s v="26.07.2023"/>
    <x v="109"/>
    <x v="109"/>
    <s v="Boszorkány utca 2."/>
    <x v="2"/>
    <x v="0"/>
    <n v="0"/>
    <n v="0"/>
  </r>
  <r>
    <s v="26.07.2023"/>
    <x v="166"/>
    <x v="166"/>
    <s v="Örösi út 1/A."/>
    <x v="2"/>
    <x v="0"/>
    <n v="0"/>
    <n v="0"/>
  </r>
  <r>
    <s v="26.07.2023"/>
    <x v="117"/>
    <x v="117"/>
    <s v="Cellei út 92."/>
    <x v="2"/>
    <x v="0"/>
    <n v="3"/>
    <n v="0"/>
  </r>
  <r>
    <s v="26.07.2023"/>
    <x v="79"/>
    <x v="79"/>
    <s v="Vak B. utca 27."/>
    <x v="2"/>
    <x v="0"/>
    <n v="1"/>
    <n v="1"/>
  </r>
  <r>
    <s v="26.07.2023"/>
    <x v="167"/>
    <x v="167"/>
    <s v="Kossuth Lajos utca 61."/>
    <x v="2"/>
    <x v="0"/>
    <n v="1"/>
    <n v="0"/>
  </r>
  <r>
    <s v="26.07.2023"/>
    <x v="62"/>
    <x v="62"/>
    <s v="Hajdú street 40"/>
    <x v="1"/>
    <x v="0"/>
    <n v="0"/>
    <n v="0"/>
  </r>
  <r>
    <s v="26.07.2023"/>
    <x v="49"/>
    <x v="49"/>
    <s v="Ady E. ut 19."/>
    <x v="2"/>
    <x v="1"/>
    <n v="1"/>
    <n v="0"/>
  </r>
  <r>
    <s v="26.07.2023"/>
    <x v="88"/>
    <x v="88"/>
    <s v="Aszalvölgyi utca 1."/>
    <x v="2"/>
    <x v="1"/>
    <n v="1"/>
    <n v="0"/>
  </r>
  <r>
    <s v="25.07.2023"/>
    <x v="59"/>
    <x v="59"/>
    <s v="Kabai útfél (HRSZ 0228/2)"/>
    <x v="2"/>
    <x v="0"/>
    <n v="1"/>
    <n v="0"/>
  </r>
  <r>
    <s v="25.07.2023"/>
    <x v="138"/>
    <x v="138"/>
    <s v="Csapás utca 27."/>
    <x v="2"/>
    <x v="0"/>
    <n v="0"/>
    <n v="0"/>
  </r>
  <r>
    <s v="25.07.2023"/>
    <x v="63"/>
    <x v="63"/>
    <s v="Berzsenyi utca 13."/>
    <x v="2"/>
    <x v="0"/>
    <n v="1"/>
    <n v="0"/>
  </r>
  <r>
    <s v="25.07.2023"/>
    <x v="61"/>
    <x v="61"/>
    <s v="Veszprémi út 5."/>
    <x v="2"/>
    <x v="0"/>
    <n v="0"/>
    <n v="0"/>
  </r>
  <r>
    <s v="25.07.2023"/>
    <x v="51"/>
    <x v="51"/>
    <s v="Pecsi ut 61."/>
    <x v="2"/>
    <x v="1"/>
    <n v="1"/>
    <n v="1"/>
  </r>
  <r>
    <s v="25.07.2023"/>
    <x v="51"/>
    <x v="51"/>
    <s v="Pecsi ut 61."/>
    <x v="2"/>
    <x v="1"/>
    <n v="1"/>
    <n v="1"/>
  </r>
  <r>
    <s v="25.07.2023"/>
    <x v="41"/>
    <x v="41"/>
    <s v="Fő út 66."/>
    <x v="2"/>
    <x v="0"/>
    <n v="0"/>
    <n v="0"/>
  </r>
  <r>
    <s v="25.07.2023"/>
    <x v="196"/>
    <x v="196"/>
    <s v="Mártirok útja 281."/>
    <x v="0"/>
    <x v="1"/>
    <n v="1"/>
    <n v="1"/>
  </r>
  <r>
    <s v="24.07.2023"/>
    <x v="38"/>
    <x v="38"/>
    <s v="Kincses u. 1."/>
    <x v="2"/>
    <x v="0"/>
    <n v="1"/>
    <n v="1"/>
  </r>
  <r>
    <s v="24.07.2023"/>
    <x v="43"/>
    <x v="43"/>
    <s v="Budai Vám utca 1."/>
    <x v="2"/>
    <x v="0"/>
    <n v="1"/>
    <n v="0"/>
  </r>
  <r>
    <s v="24.07.2023"/>
    <x v="46"/>
    <x v="46"/>
    <s v="Makay István út 5."/>
    <x v="2"/>
    <x v="0"/>
    <n v="1"/>
    <n v="1"/>
  </r>
  <r>
    <s v="24.07.2023"/>
    <x v="149"/>
    <x v="149"/>
    <s v="Rókusi krt. 42-64."/>
    <x v="2"/>
    <x v="0"/>
    <n v="1"/>
    <n v="0"/>
  </r>
  <r>
    <s v="24.07.2023"/>
    <x v="27"/>
    <x v="27"/>
    <s v="Madách Imre u. 2."/>
    <x v="2"/>
    <x v="0"/>
    <n v="0"/>
    <n v="0"/>
  </r>
  <r>
    <s v="24.07.2023"/>
    <x v="145"/>
    <x v="145"/>
    <s v="Fő út 246-248."/>
    <x v="2"/>
    <x v="1"/>
    <n v="1"/>
    <n v="1"/>
  </r>
  <r>
    <s v="21.07.2023"/>
    <x v="2"/>
    <x v="2"/>
    <s v="Mikepércsi út. 73a"/>
    <x v="2"/>
    <x v="0"/>
    <n v="0"/>
    <n v="0"/>
  </r>
  <r>
    <s v="21.07.2023"/>
    <x v="178"/>
    <x v="178"/>
    <s v="Bianka u. 1."/>
    <x v="2"/>
    <x v="0"/>
    <n v="1"/>
    <n v="0"/>
  </r>
  <r>
    <s v="21.07.2023"/>
    <x v="76"/>
    <x v="76"/>
    <s v="Külső-Kádártai utca 3."/>
    <x v="2"/>
    <x v="0"/>
    <n v="1"/>
    <n v="0"/>
  </r>
  <r>
    <s v="21.07.2023"/>
    <x v="119"/>
    <x v="119"/>
    <s v="Gránátos utca 11."/>
    <x v="2"/>
    <x v="0"/>
    <n v="1"/>
    <n v="0"/>
  </r>
  <r>
    <s v="21.07.2023"/>
    <x v="128"/>
    <x v="128"/>
    <s v="Talfája út 1."/>
    <x v="2"/>
    <x v="0"/>
    <n v="1"/>
    <n v="0"/>
  </r>
  <r>
    <s v="20.07.2023"/>
    <x v="57"/>
    <x v="57"/>
    <s v="Thegze Lajos utca 2."/>
    <x v="2"/>
    <x v="0"/>
    <n v="0"/>
    <n v="0"/>
  </r>
  <r>
    <s v="19.07.2023"/>
    <x v="47"/>
    <x v="47"/>
    <s v="Szarvasi utca 68."/>
    <x v="2"/>
    <x v="0"/>
    <n v="1"/>
    <n v="0"/>
  </r>
  <r>
    <s v="19.07.2023"/>
    <x v="19"/>
    <x v="19"/>
    <s v="Csabai ut 3."/>
    <x v="2"/>
    <x v="1"/>
    <n v="1"/>
    <n v="0"/>
  </r>
  <r>
    <s v="19.07.2023"/>
    <x v="129"/>
    <x v="129"/>
    <s v="Deres ut 2."/>
    <x v="2"/>
    <x v="0"/>
    <n v="2"/>
    <n v="0"/>
  </r>
  <r>
    <s v="19.07.2023"/>
    <x v="102"/>
    <x v="102"/>
    <s v="Pazonyi út 36."/>
    <x v="2"/>
    <x v="0"/>
    <n v="1"/>
    <n v="0"/>
  </r>
  <r>
    <s v="19.07.2023"/>
    <x v="150"/>
    <x v="150"/>
    <s v="Pillangó utca 15."/>
    <x v="0"/>
    <x v="0"/>
    <n v="1"/>
    <n v="1"/>
  </r>
  <r>
    <s v="18.07.2023"/>
    <x v="1"/>
    <x v="1"/>
    <s v="(unknown)"/>
    <x v="1"/>
    <x v="1"/>
    <n v="0"/>
    <n v="0"/>
  </r>
  <r>
    <s v="18.07.2023"/>
    <x v="153"/>
    <x v="153"/>
    <s v="Brassói út 3."/>
    <x v="0"/>
    <x v="0"/>
    <n v="0"/>
    <n v="0"/>
  </r>
  <r>
    <s v="18.07.2023"/>
    <x v="177"/>
    <x v="177"/>
    <s v="Szabadkai u. 7."/>
    <x v="2"/>
    <x v="0"/>
    <n v="1"/>
    <n v="0"/>
  </r>
  <r>
    <s v="18.07.2023"/>
    <x v="173"/>
    <x v="173"/>
    <s v="Attila u. 10/B."/>
    <x v="2"/>
    <x v="0"/>
    <n v="0"/>
    <n v="0"/>
  </r>
  <r>
    <s v="18.07.2023"/>
    <x v="6"/>
    <x v="6"/>
    <s v="(unknown)"/>
    <x v="1"/>
    <x v="0"/>
    <n v="0"/>
    <n v="0"/>
  </r>
  <r>
    <s v="18.07.2023"/>
    <x v="145"/>
    <x v="145"/>
    <s v="Fő út 246-248."/>
    <x v="2"/>
    <x v="0"/>
    <n v="1"/>
    <n v="1"/>
  </r>
  <r>
    <s v="17.07.2023"/>
    <x v="83"/>
    <x v="83"/>
    <s v="Királyszék utca 33."/>
    <x v="2"/>
    <x v="1"/>
    <n v="1"/>
    <n v="1"/>
  </r>
  <r>
    <s v="17.07.2023"/>
    <x v="94"/>
    <x v="94"/>
    <s v="Nagykátai út 2/A."/>
    <x v="3"/>
    <x v="0"/>
    <n v="1"/>
    <n v="1"/>
  </r>
  <r>
    <s v="17.07.2023"/>
    <x v="11"/>
    <x v="11"/>
    <s v="IX. körzet 8/B."/>
    <x v="2"/>
    <x v="0"/>
    <n v="1"/>
    <n v="0"/>
  </r>
  <r>
    <s v="14.07.2023"/>
    <x v="1"/>
    <x v="1"/>
    <s v="(unknown)"/>
    <x v="1"/>
    <x v="0"/>
    <n v="0"/>
    <n v="0"/>
  </r>
  <r>
    <s v="14.07.2023"/>
    <x v="128"/>
    <x v="128"/>
    <s v="Talfája út 1."/>
    <x v="2"/>
    <x v="1"/>
    <n v="3"/>
    <n v="0"/>
  </r>
  <r>
    <s v="13.07.2023"/>
    <x v="143"/>
    <x v="143"/>
    <s v="Izsaki ut 12/B"/>
    <x v="2"/>
    <x v="0"/>
    <n v="1"/>
    <n v="0"/>
  </r>
  <r>
    <s v="13.07.2023"/>
    <x v="178"/>
    <x v="178"/>
    <s v="Bianka u. 1."/>
    <x v="2"/>
    <x v="1"/>
    <n v="1"/>
    <n v="1"/>
  </r>
  <r>
    <s v="13.07.2023"/>
    <x v="174"/>
    <x v="174"/>
    <s v="Sport utca 1."/>
    <x v="2"/>
    <x v="1"/>
    <n v="0"/>
    <n v="0"/>
  </r>
  <r>
    <s v="13.07.2023"/>
    <x v="135"/>
    <x v="135"/>
    <s v="Hódtó utca 17-19."/>
    <x v="2"/>
    <x v="1"/>
    <n v="2"/>
    <n v="0"/>
  </r>
  <r>
    <s v="12.07.2023"/>
    <x v="144"/>
    <x v="144"/>
    <s v="Nagytétényi utca 35."/>
    <x v="0"/>
    <x v="0"/>
    <n v="0"/>
    <n v="0"/>
  </r>
  <r>
    <s v="12.07.2023"/>
    <x v="156"/>
    <x v="156"/>
    <s v="Budafoki út 2-4."/>
    <x v="0"/>
    <x v="0"/>
    <n v="1"/>
    <n v="0"/>
  </r>
  <r>
    <s v="11.07.2023"/>
    <x v="62"/>
    <x v="62"/>
    <s v="Hajdú street 40"/>
    <x v="1"/>
    <x v="1"/>
    <n v="0"/>
    <n v="0"/>
  </r>
  <r>
    <s v="11.07.2023"/>
    <x v="152"/>
    <x v="152"/>
    <s v="Hengermalom utca 19-21."/>
    <x v="0"/>
    <x v="0"/>
    <n v="1"/>
    <n v="0"/>
  </r>
  <r>
    <s v="10.07.2023"/>
    <x v="143"/>
    <x v="143"/>
    <s v="Izsaki ut 12/B"/>
    <x v="2"/>
    <x v="1"/>
    <n v="0"/>
    <n v="0"/>
  </r>
  <r>
    <s v="10.07.2023"/>
    <x v="0"/>
    <x v="0"/>
    <s v="Vak Bottyán u. 75 B"/>
    <x v="0"/>
    <x v="0"/>
    <n v="1"/>
    <n v="0"/>
  </r>
  <r>
    <s v="10.07.2023"/>
    <x v="53"/>
    <x v="53"/>
    <s v="Kinizsi utca 1-3."/>
    <x v="0"/>
    <x v="0"/>
    <n v="1"/>
    <n v="0"/>
  </r>
  <r>
    <s v="10.07.2023"/>
    <x v="159"/>
    <x v="159"/>
    <s v="Foti ut, 120."/>
    <x v="0"/>
    <x v="0"/>
    <n v="1"/>
    <n v="0"/>
  </r>
  <r>
    <s v="10.07.2023"/>
    <x v="2"/>
    <x v="2"/>
    <s v="Mikepércsi út. 73a"/>
    <x v="2"/>
    <x v="1"/>
    <n v="0"/>
    <n v="0"/>
  </r>
  <r>
    <s v="07.07.2023"/>
    <x v="5"/>
    <x v="5"/>
    <s v="Koppány utca 2-4."/>
    <x v="0"/>
    <x v="0"/>
    <n v="2"/>
    <n v="2"/>
  </r>
  <r>
    <s v="06.07.2023"/>
    <x v="175"/>
    <x v="175"/>
    <s v="Szentmihályi utca 131."/>
    <x v="0"/>
    <x v="0"/>
    <n v="2"/>
    <n v="2"/>
  </r>
  <r>
    <s v="05.07.2023"/>
    <x v="116"/>
    <x v="116"/>
    <s v="Városmajor út 72."/>
    <x v="2"/>
    <x v="1"/>
    <n v="0"/>
    <n v="0"/>
  </r>
  <r>
    <s v="05.07.2023"/>
    <x v="84"/>
    <x v="84"/>
    <s v="Alsórét utca 258."/>
    <x v="3"/>
    <x v="1"/>
    <n v="1"/>
    <n v="0"/>
  </r>
  <r>
    <s v="05.07.2023"/>
    <x v="163"/>
    <x v="163"/>
    <s v="Rakóczi út 100."/>
    <x v="0"/>
    <x v="0"/>
    <n v="0"/>
    <n v="0"/>
  </r>
  <r>
    <s v="05.07.2023"/>
    <x v="168"/>
    <x v="168"/>
    <s v="Malomtó szél utca 29-30."/>
    <x v="2"/>
    <x v="0"/>
    <n v="1"/>
    <n v="0"/>
  </r>
  <r>
    <s v="05.07.2023"/>
    <x v="141"/>
    <x v="141"/>
    <s v="Egri utca 51."/>
    <x v="2"/>
    <x v="0"/>
    <n v="0"/>
    <n v="0"/>
  </r>
  <r>
    <s v="05.07.2023"/>
    <x v="161"/>
    <x v="161"/>
    <s v="Rákóczi Ferenc u. 57/a."/>
    <x v="3"/>
    <x v="1"/>
    <n v="0"/>
    <n v="0"/>
  </r>
  <r>
    <s v="05.07.2023"/>
    <x v="157"/>
    <x v="157"/>
    <s v="Pesti út 5-7."/>
    <x v="0"/>
    <x v="0"/>
    <n v="0"/>
    <n v="0"/>
  </r>
  <r>
    <s v="04.07.2023"/>
    <x v="196"/>
    <x v="196"/>
    <s v="Mártirok útja 281."/>
    <x v="0"/>
    <x v="0"/>
    <n v="1"/>
    <n v="1"/>
  </r>
  <r>
    <s v="04.07.2023"/>
    <x v="6"/>
    <x v="6"/>
    <s v="(unknown)"/>
    <x v="1"/>
    <x v="0"/>
    <n v="5"/>
    <n v="5"/>
  </r>
  <r>
    <s v="04.07.2023"/>
    <x v="147"/>
    <x v="147"/>
    <s v="Bibó István út 1,"/>
    <x v="3"/>
    <x v="0"/>
    <n v="1"/>
    <n v="0"/>
  </r>
  <r>
    <s v="04.07.2023"/>
    <x v="7"/>
    <x v="7"/>
    <s v="II. Rákóczi Ferenc út 191."/>
    <x v="0"/>
    <x v="1"/>
    <n v="1"/>
    <n v="0"/>
  </r>
  <r>
    <s v="03.07.2023"/>
    <x v="171"/>
    <x v="171"/>
    <s v="Becsi ut 258."/>
    <x v="0"/>
    <x v="0"/>
    <n v="2"/>
    <n v="0"/>
  </r>
  <r>
    <s v="03.07.2023"/>
    <x v="4"/>
    <x v="4"/>
    <s v="4-es főút (HRSZ 0359/75)"/>
    <x v="0"/>
    <x v="0"/>
    <n v="1"/>
    <n v="0"/>
  </r>
  <r>
    <s v="03.07.2023"/>
    <x v="9"/>
    <x v="9"/>
    <s v="Kerepesi út 9."/>
    <x v="0"/>
    <x v="0"/>
    <n v="0"/>
    <n v="0"/>
  </r>
  <r>
    <s v="30.06.2023"/>
    <x v="166"/>
    <x v="166"/>
    <s v="Örösi út 1/A."/>
    <x v="2"/>
    <x v="0"/>
    <n v="0"/>
    <n v="0"/>
  </r>
  <r>
    <s v="30.06.2023"/>
    <x v="60"/>
    <x v="60"/>
    <s v="Koztarsasag u. 7."/>
    <x v="3"/>
    <x v="0"/>
    <n v="1"/>
    <n v="0"/>
  </r>
  <r>
    <s v="30.06.2023"/>
    <x v="116"/>
    <x v="116"/>
    <s v="Városmajor út 72."/>
    <x v="2"/>
    <x v="1"/>
    <n v="0"/>
    <n v="0"/>
  </r>
  <r>
    <s v="29.06.2023"/>
    <x v="164"/>
    <x v="164"/>
    <s v="Gács utca 3."/>
    <x v="0"/>
    <x v="1"/>
    <n v="0"/>
    <n v="0"/>
  </r>
  <r>
    <s v="29.06.2023"/>
    <x v="133"/>
    <x v="133"/>
    <s v="Kabai u. 2."/>
    <x v="3"/>
    <x v="0"/>
    <n v="1"/>
    <n v="0"/>
  </r>
  <r>
    <s v="29.06.2023"/>
    <x v="55"/>
    <x v="55"/>
    <s v="Mécs Lajos út 4"/>
    <x v="3"/>
    <x v="0"/>
    <n v="1"/>
    <n v="0"/>
  </r>
  <r>
    <s v="29.06.2023"/>
    <x v="170"/>
    <x v="170"/>
    <s v="Szigethy A. út 112"/>
    <x v="3"/>
    <x v="0"/>
    <n v="0"/>
    <n v="0"/>
  </r>
  <r>
    <s v="29.06.2023"/>
    <x v="160"/>
    <x v="160"/>
    <s v="Herman Ottó út 22a"/>
    <x v="3"/>
    <x v="0"/>
    <n v="0"/>
    <n v="0"/>
  </r>
  <r>
    <s v="29.06.2023"/>
    <x v="127"/>
    <x v="127"/>
    <s v="Bartók Béla út 13"/>
    <x v="3"/>
    <x v="0"/>
    <n v="0"/>
    <n v="0"/>
  </r>
  <r>
    <s v="29.06.2023"/>
    <x v="190"/>
    <x v="190"/>
    <s v="Csabdi út 4."/>
    <x v="3"/>
    <x v="0"/>
    <n v="1"/>
    <n v="0"/>
  </r>
  <r>
    <s v="29.06.2023"/>
    <x v="183"/>
    <x v="183"/>
    <s v="Hunyadi út 2."/>
    <x v="3"/>
    <x v="0"/>
    <n v="1"/>
    <n v="0"/>
  </r>
  <r>
    <s v="29.06.2023"/>
    <x v="71"/>
    <x v="71"/>
    <s v="Köztelek út 87."/>
    <x v="3"/>
    <x v="0"/>
    <n v="0"/>
    <n v="0"/>
  </r>
  <r>
    <s v="29.06.2023"/>
    <x v="72"/>
    <x v="72"/>
    <s v="Hédervári út 20"/>
    <x v="3"/>
    <x v="0"/>
    <n v="0"/>
    <n v="0"/>
  </r>
  <r>
    <s v="29.06.2023"/>
    <x v="185"/>
    <x v="185"/>
    <s v="Szabadság út 38."/>
    <x v="3"/>
    <x v="0"/>
    <n v="2"/>
    <n v="0"/>
  </r>
  <r>
    <s v="28.06.2023"/>
    <x v="112"/>
    <x v="112"/>
    <s v="Debreceni u. 71."/>
    <x v="3"/>
    <x v="1"/>
    <n v="0"/>
    <n v="0"/>
  </r>
  <r>
    <s v="28.06.2023"/>
    <x v="173"/>
    <x v="173"/>
    <s v="Attila u. 10/B."/>
    <x v="2"/>
    <x v="0"/>
    <n v="0"/>
    <n v="0"/>
  </r>
  <r>
    <s v="28.06.2023"/>
    <x v="84"/>
    <x v="84"/>
    <s v="Alsórét utca 258."/>
    <x v="3"/>
    <x v="0"/>
    <n v="1"/>
    <n v="0"/>
  </r>
  <r>
    <s v="28.06.2023"/>
    <x v="140"/>
    <x v="140"/>
    <s v="Szentpéteri kapu 103."/>
    <x v="2"/>
    <x v="0"/>
    <n v="0"/>
    <n v="0"/>
  </r>
  <r>
    <s v="28.06.2023"/>
    <x v="23"/>
    <x v="23"/>
    <s v="Bartók Béla u. 3/c"/>
    <x v="3"/>
    <x v="0"/>
    <n v="3"/>
    <n v="3"/>
  </r>
  <r>
    <s v="28.06.2023"/>
    <x v="82"/>
    <x v="82"/>
    <s v="Vásárhelyi út 23/A"/>
    <x v="3"/>
    <x v="0"/>
    <n v="1"/>
    <n v="0"/>
  </r>
  <r>
    <s v="28.06.2023"/>
    <x v="16"/>
    <x v="16"/>
    <s v="Szent I. út 44."/>
    <x v="3"/>
    <x v="0"/>
    <n v="0"/>
    <n v="0"/>
  </r>
  <r>
    <s v="28.06.2023"/>
    <x v="13"/>
    <x v="13"/>
    <s v="Szent I. út 96."/>
    <x v="3"/>
    <x v="0"/>
    <n v="2"/>
    <n v="2"/>
  </r>
  <r>
    <s v="28.06.2023"/>
    <x v="17"/>
    <x v="17"/>
    <s v="Magyar út 32-34"/>
    <x v="3"/>
    <x v="0"/>
    <n v="1"/>
    <n v="0"/>
  </r>
  <r>
    <s v="28.06.2023"/>
    <x v="67"/>
    <x v="67"/>
    <s v="Sagi ut 41."/>
    <x v="3"/>
    <x v="0"/>
    <n v="0"/>
    <n v="0"/>
  </r>
  <r>
    <s v="28.06.2023"/>
    <x v="20"/>
    <x v="20"/>
    <s v="Szövetkezet út 84"/>
    <x v="3"/>
    <x v="0"/>
    <n v="0"/>
    <n v="0"/>
  </r>
  <r>
    <s v="27.06.2023"/>
    <x v="101"/>
    <x v="101"/>
    <s v="Széchenyi István körút 133"/>
    <x v="3"/>
    <x v="0"/>
    <n v="1"/>
    <n v="0"/>
  </r>
  <r>
    <s v="27.06.2023"/>
    <x v="111"/>
    <x v="111"/>
    <s v="Karinthy Frigyes út 38."/>
    <x v="3"/>
    <x v="0"/>
    <n v="1"/>
    <n v="0"/>
  </r>
  <r>
    <s v="27.06.2023"/>
    <x v="53"/>
    <x v="53"/>
    <s v="Kinizsi utca 1-3."/>
    <x v="0"/>
    <x v="1"/>
    <n v="1"/>
    <n v="0"/>
  </r>
  <r>
    <s v="27.06.2023"/>
    <x v="110"/>
    <x v="110"/>
    <s v="Téglagyári út 30."/>
    <x v="3"/>
    <x v="0"/>
    <n v="1"/>
    <n v="0"/>
  </r>
  <r>
    <s v="27.06.2023"/>
    <x v="39"/>
    <x v="39"/>
    <s v="József Attila út 1."/>
    <x v="3"/>
    <x v="0"/>
    <n v="0"/>
    <n v="0"/>
  </r>
  <r>
    <s v="27.06.2023"/>
    <x v="151"/>
    <x v="151"/>
    <s v="Andor u. 2."/>
    <x v="3"/>
    <x v="0"/>
    <n v="2"/>
    <n v="0"/>
  </r>
  <r>
    <s v="27.06.2023"/>
    <x v="36"/>
    <x v="36"/>
    <s v="IV László K. út 39."/>
    <x v="3"/>
    <x v="0"/>
    <n v="0"/>
    <n v="0"/>
  </r>
  <r>
    <s v="27.06.2023"/>
    <x v="99"/>
    <x v="99"/>
    <s v="Bartok Bela u. 105-113"/>
    <x v="3"/>
    <x v="0"/>
    <n v="1"/>
    <n v="0"/>
  </r>
  <r>
    <s v="27.06.2023"/>
    <x v="44"/>
    <x v="44"/>
    <s v="Lackner K. út 11"/>
    <x v="3"/>
    <x v="0"/>
    <n v="0"/>
    <n v="0"/>
  </r>
  <r>
    <s v="27.06.2023"/>
    <x v="158"/>
    <x v="158"/>
    <s v="K-Sped krt. 2."/>
    <x v="3"/>
    <x v="0"/>
    <n v="0"/>
    <n v="0"/>
  </r>
  <r>
    <s v="27.06.2023"/>
    <x v="98"/>
    <x v="98"/>
    <s v="Fehérvári út 45-47."/>
    <x v="3"/>
    <x v="0"/>
    <n v="1"/>
    <n v="0"/>
  </r>
  <r>
    <s v="27.06.2023"/>
    <x v="48"/>
    <x v="48"/>
    <s v="Végfordulat út 9"/>
    <x v="3"/>
    <x v="0"/>
    <n v="0"/>
    <n v="0"/>
  </r>
  <r>
    <s v="27.06.2023"/>
    <x v="135"/>
    <x v="135"/>
    <s v="Hódtó utca 17-19."/>
    <x v="2"/>
    <x v="0"/>
    <n v="1"/>
    <n v="0"/>
  </r>
  <r>
    <s v="27.06.2023"/>
    <x v="54"/>
    <x v="54"/>
    <s v="Hátsókapu út 8."/>
    <x v="3"/>
    <x v="0"/>
    <n v="0"/>
    <n v="0"/>
  </r>
  <r>
    <s v="27.06.2023"/>
    <x v="52"/>
    <x v="52"/>
    <s v="Király J. út 3."/>
    <x v="3"/>
    <x v="0"/>
    <n v="0"/>
    <n v="0"/>
  </r>
  <r>
    <s v="26.06.2023"/>
    <x v="42"/>
    <x v="42"/>
    <s v="Maléter Pál út 1."/>
    <x v="3"/>
    <x v="0"/>
    <n v="1"/>
    <n v="1"/>
  </r>
  <r>
    <s v="26.06.2023"/>
    <x v="89"/>
    <x v="89"/>
    <s v="Almáspatak u. 7."/>
    <x v="3"/>
    <x v="0"/>
    <n v="1"/>
    <n v="0"/>
  </r>
  <r>
    <s v="26.06.2023"/>
    <x v="195"/>
    <x v="195"/>
    <s v="Garam u. 3."/>
    <x v="3"/>
    <x v="0"/>
    <n v="0"/>
    <n v="0"/>
  </r>
  <r>
    <s v="26.06.2023"/>
    <x v="31"/>
    <x v="31"/>
    <s v="Rakosi ut 142-146"/>
    <x v="3"/>
    <x v="0"/>
    <n v="1"/>
    <n v="1"/>
  </r>
  <r>
    <s v="26.06.2023"/>
    <x v="64"/>
    <x v="64"/>
    <s v="Harkányi út 55."/>
    <x v="3"/>
    <x v="0"/>
    <n v="1"/>
    <n v="0"/>
  </r>
  <r>
    <s v="26.06.2023"/>
    <x v="139"/>
    <x v="139"/>
    <s v="Tisza Lajos krt 41"/>
    <x v="3"/>
    <x v="0"/>
    <n v="1"/>
    <n v="0"/>
  </r>
  <r>
    <s v="26.06.2023"/>
    <x v="1"/>
    <x v="1"/>
    <s v="(unknown)"/>
    <x v="1"/>
    <x v="0"/>
    <n v="1"/>
    <n v="0"/>
  </r>
  <r>
    <s v="26.06.2023"/>
    <x v="56"/>
    <x v="56"/>
    <s v="Honved u. 13."/>
    <x v="3"/>
    <x v="0"/>
    <n v="1"/>
    <n v="0"/>
  </r>
  <r>
    <s v="26.06.2023"/>
    <x v="41"/>
    <x v="41"/>
    <s v="Fő út 66."/>
    <x v="2"/>
    <x v="1"/>
    <n v="0"/>
    <n v="0"/>
  </r>
  <r>
    <s v="26.06.2023"/>
    <x v="92"/>
    <x v="92"/>
    <s v="Rákóczi u. 83."/>
    <x v="3"/>
    <x v="0"/>
    <n v="0"/>
    <n v="0"/>
  </r>
  <r>
    <s v="26.06.2023"/>
    <x v="136"/>
    <x v="136"/>
    <s v="Aradi utca 103."/>
    <x v="3"/>
    <x v="0"/>
    <n v="1"/>
    <n v="0"/>
  </r>
  <r>
    <s v="23.06.2023"/>
    <x v="35"/>
    <x v="35"/>
    <s v="Bátyai út 8-10."/>
    <x v="3"/>
    <x v="0"/>
    <n v="1"/>
    <n v="0"/>
  </r>
  <r>
    <s v="23.06.2023"/>
    <x v="150"/>
    <x v="150"/>
    <s v="Pillangó utca 15."/>
    <x v="0"/>
    <x v="1"/>
    <n v="0"/>
    <n v="0"/>
  </r>
  <r>
    <s v="23.06.2023"/>
    <x v="59"/>
    <x v="59"/>
    <s v="Kabai útfél (HRSZ 0228/2)"/>
    <x v="2"/>
    <x v="0"/>
    <n v="0"/>
    <n v="0"/>
  </r>
  <r>
    <s v="23.06.2023"/>
    <x v="189"/>
    <x v="189"/>
    <s v="Ceglédi u. 28."/>
    <x v="3"/>
    <x v="0"/>
    <n v="0"/>
    <n v="0"/>
  </r>
  <r>
    <s v="23.06.2023"/>
    <x v="188"/>
    <x v="188"/>
    <s v="Baglyas tér 2."/>
    <x v="3"/>
    <x v="0"/>
    <n v="0"/>
    <n v="0"/>
  </r>
  <r>
    <s v="22.06.2023"/>
    <x v="76"/>
    <x v="76"/>
    <s v="Külső-Kádártai utca 3."/>
    <x v="2"/>
    <x v="1"/>
    <n v="3"/>
    <n v="0"/>
  </r>
  <r>
    <s v="22.06.2023"/>
    <x v="191"/>
    <x v="191"/>
    <s v="Arany János tér 1."/>
    <x v="3"/>
    <x v="0"/>
    <n v="0"/>
    <n v="0"/>
  </r>
  <r>
    <s v="22.06.2023"/>
    <x v="192"/>
    <x v="192"/>
    <s v="Széchenyi út 29."/>
    <x v="3"/>
    <x v="0"/>
    <n v="0"/>
    <n v="0"/>
  </r>
  <r>
    <s v="22.06.2023"/>
    <x v="78"/>
    <x v="78"/>
    <s v="Dózsa György út 18-20."/>
    <x v="3"/>
    <x v="0"/>
    <n v="1"/>
    <n v="0"/>
  </r>
  <r>
    <s v="22.06.2023"/>
    <x v="66"/>
    <x v="66"/>
    <s v="Kalvin ter 7."/>
    <x v="3"/>
    <x v="0"/>
    <n v="1"/>
    <n v="0"/>
  </r>
  <r>
    <s v="22.06.2023"/>
    <x v="75"/>
    <x v="75"/>
    <s v="Budapesti út 1."/>
    <x v="3"/>
    <x v="0"/>
    <n v="1"/>
    <n v="0"/>
  </r>
  <r>
    <s v="22.06.2023"/>
    <x v="112"/>
    <x v="112"/>
    <s v="Debreceni u. 71."/>
    <x v="3"/>
    <x v="0"/>
    <n v="0"/>
    <n v="0"/>
  </r>
  <r>
    <s v="22.06.2023"/>
    <x v="73"/>
    <x v="73"/>
    <s v="Klapka u. 30."/>
    <x v="3"/>
    <x v="0"/>
    <n v="1"/>
    <n v="0"/>
  </r>
  <r>
    <s v="22.06.2023"/>
    <x v="169"/>
    <x v="169"/>
    <s v="Thaly Kalman ut 46-48."/>
    <x v="3"/>
    <x v="0"/>
    <n v="1"/>
    <n v="0"/>
  </r>
  <r>
    <s v="22.06.2023"/>
    <x v="25"/>
    <x v="25"/>
    <s v="Vőlgység utca 8."/>
    <x v="3"/>
    <x v="0"/>
    <n v="1"/>
    <n v="0"/>
  </r>
  <r>
    <s v="21.06.2023"/>
    <x v="15"/>
    <x v="15"/>
    <s v="Matyas Kiraly u. 1."/>
    <x v="3"/>
    <x v="0"/>
    <n v="1"/>
    <n v="0"/>
  </r>
  <r>
    <s v="21.06.2023"/>
    <x v="122"/>
    <x v="122"/>
    <s v="Pablo Neruda 1-2."/>
    <x v="3"/>
    <x v="0"/>
    <n v="1"/>
    <n v="0"/>
  </r>
  <r>
    <s v="21.06.2023"/>
    <x v="10"/>
    <x v="10"/>
    <s v="Kishegyesi út 1-11."/>
    <x v="2"/>
    <x v="0"/>
    <n v="2"/>
    <n v="0"/>
  </r>
  <r>
    <s v="21.06.2023"/>
    <x v="123"/>
    <x v="123"/>
    <s v="Madzsar J. u. 9-11."/>
    <x v="3"/>
    <x v="0"/>
    <n v="3"/>
    <n v="0"/>
  </r>
  <r>
    <s v="21.06.2023"/>
    <x v="74"/>
    <x v="74"/>
    <s v="Bláthy Ottó utca 1."/>
    <x v="3"/>
    <x v="0"/>
    <n v="2"/>
    <n v="0"/>
  </r>
  <r>
    <s v="21.06.2023"/>
    <x v="180"/>
    <x v="180"/>
    <s v="Erzsébet királyné 125."/>
    <x v="3"/>
    <x v="0"/>
    <n v="1"/>
    <n v="1"/>
  </r>
  <r>
    <s v="21.06.2023"/>
    <x v="181"/>
    <x v="181"/>
    <s v="Thokoly ut 151c"/>
    <x v="3"/>
    <x v="0"/>
    <n v="1"/>
    <n v="0"/>
  </r>
  <r>
    <s v="21.06.2023"/>
    <x v="103"/>
    <x v="103"/>
    <s v="Nagy Lajos király útja 73-77"/>
    <x v="3"/>
    <x v="0"/>
    <n v="1"/>
    <n v="1"/>
  </r>
  <r>
    <s v="21.06.2023"/>
    <x v="86"/>
    <x v="86"/>
    <s v="Eötvös József u. 39."/>
    <x v="3"/>
    <x v="0"/>
    <n v="1"/>
    <n v="1"/>
  </r>
  <r>
    <s v="21.06.2023"/>
    <x v="6"/>
    <x v="6"/>
    <s v="(unknown)"/>
    <x v="1"/>
    <x v="0"/>
    <n v="0"/>
    <n v="0"/>
  </r>
  <r>
    <s v="21.06.2023"/>
    <x v="3"/>
    <x v="3"/>
    <s v="Mikszáth Kálmán u. 56."/>
    <x v="3"/>
    <x v="0"/>
    <n v="1"/>
    <n v="0"/>
  </r>
  <r>
    <s v="21.06.2023"/>
    <x v="106"/>
    <x v="106"/>
    <s v="Gazdag E. út 10"/>
    <x v="3"/>
    <x v="0"/>
    <n v="0"/>
    <n v="0"/>
  </r>
  <r>
    <s v="21.06.2023"/>
    <x v="51"/>
    <x v="51"/>
    <s v="Pecsi ut 61."/>
    <x v="2"/>
    <x v="0"/>
    <n v="1"/>
    <n v="0"/>
  </r>
  <r>
    <s v="21.06.2023"/>
    <x v="119"/>
    <x v="119"/>
    <s v="Gránátos utca 11."/>
    <x v="2"/>
    <x v="0"/>
    <n v="1"/>
    <n v="1"/>
  </r>
  <r>
    <s v="21.06.2023"/>
    <x v="8"/>
    <x v="8"/>
    <s v="Fejérföld utca 24."/>
    <x v="3"/>
    <x v="1"/>
    <n v="0"/>
    <n v="0"/>
  </r>
  <r>
    <s v="20.06.2023"/>
    <x v="28"/>
    <x v="28"/>
    <s v="Kazinczy Ferenc utca 105."/>
    <x v="3"/>
    <x v="0"/>
    <n v="0"/>
    <n v="0"/>
  </r>
  <r>
    <s v="20.06.2023"/>
    <x v="172"/>
    <x v="172"/>
    <s v="Piac u. 16."/>
    <x v="3"/>
    <x v="0"/>
    <n v="0"/>
    <n v="0"/>
  </r>
  <r>
    <s v="20.06.2023"/>
    <x v="90"/>
    <x v="90"/>
    <s v="Noszlopy u. 177."/>
    <x v="3"/>
    <x v="0"/>
    <n v="2"/>
    <n v="0"/>
  </r>
  <r>
    <s v="20.06.2023"/>
    <x v="121"/>
    <x v="121"/>
    <s v="Rákóczi út 143."/>
    <x v="3"/>
    <x v="0"/>
    <n v="0"/>
    <n v="0"/>
  </r>
  <r>
    <s v="20.06.2023"/>
    <x v="132"/>
    <x v="132"/>
    <s v="Kornyei ut 3-5."/>
    <x v="2"/>
    <x v="0"/>
    <n v="2"/>
    <n v="2"/>
  </r>
  <r>
    <s v="20.06.2023"/>
    <x v="80"/>
    <x v="80"/>
    <s v="Mártirok útja 13."/>
    <x v="3"/>
    <x v="0"/>
    <n v="1"/>
    <n v="1"/>
  </r>
  <r>
    <s v="20.06.2023"/>
    <x v="105"/>
    <x v="105"/>
    <s v="Etelka sor 1."/>
    <x v="3"/>
    <x v="0"/>
    <n v="1"/>
    <n v="0"/>
  </r>
  <r>
    <s v="20.06.2023"/>
    <x v="58"/>
    <x v="58"/>
    <s v="Makkosházi krt. 4."/>
    <x v="3"/>
    <x v="0"/>
    <n v="1"/>
    <n v="0"/>
  </r>
  <r>
    <s v="20.06.2023"/>
    <x v="120"/>
    <x v="120"/>
    <s v="Állomás utca 5."/>
    <x v="3"/>
    <x v="0"/>
    <n v="0"/>
    <n v="0"/>
  </r>
  <r>
    <s v="19.06.2023"/>
    <x v="2"/>
    <x v="2"/>
    <s v="Mikepércsi út. 73a"/>
    <x v="2"/>
    <x v="1"/>
    <n v="0"/>
    <n v="0"/>
  </r>
  <r>
    <s v="19.06.2023"/>
    <x v="128"/>
    <x v="128"/>
    <s v="Talfája út 1."/>
    <x v="2"/>
    <x v="1"/>
    <n v="1"/>
    <n v="0"/>
  </r>
  <r>
    <s v="19.06.2023"/>
    <x v="54"/>
    <x v="54"/>
    <s v="Hátsókapu út 8."/>
    <x v="3"/>
    <x v="1"/>
    <n v="2"/>
    <n v="0"/>
  </r>
  <r>
    <s v="19.06.2023"/>
    <x v="155"/>
    <x v="155"/>
    <s v="Szent Laszlo u. 115"/>
    <x v="3"/>
    <x v="0"/>
    <n v="0"/>
    <n v="0"/>
  </r>
  <r>
    <s v="19.06.2023"/>
    <x v="194"/>
    <x v="194"/>
    <s v="Kossuth Lajos u. 70."/>
    <x v="3"/>
    <x v="0"/>
    <n v="0"/>
    <n v="0"/>
  </r>
  <r>
    <s v="19.06.2023"/>
    <x v="179"/>
    <x v="179"/>
    <s v="Ring utca 1."/>
    <x v="3"/>
    <x v="0"/>
    <n v="1"/>
    <n v="0"/>
  </r>
  <r>
    <s v="19.06.2023"/>
    <x v="130"/>
    <x v="130"/>
    <s v="Damjanich utca 29."/>
    <x v="3"/>
    <x v="0"/>
    <n v="1"/>
    <n v="0"/>
  </r>
  <r>
    <s v="19.06.2023"/>
    <x v="149"/>
    <x v="149"/>
    <s v="Rókusi krt. 42-64."/>
    <x v="2"/>
    <x v="0"/>
    <n v="1"/>
    <n v="0"/>
  </r>
  <r>
    <s v="19.06.2023"/>
    <x v="93"/>
    <x v="93"/>
    <s v="Palotai út 6."/>
    <x v="3"/>
    <x v="0"/>
    <n v="1"/>
    <n v="1"/>
  </r>
  <r>
    <s v="19.06.2023"/>
    <x v="65"/>
    <x v="65"/>
    <s v="Sport út 5"/>
    <x v="3"/>
    <x v="0"/>
    <n v="0"/>
    <n v="0"/>
  </r>
  <r>
    <s v="19.06.2023"/>
    <x v="125"/>
    <x v="125"/>
    <s v="Ady Endre u. 6"/>
    <x v="3"/>
    <x v="0"/>
    <n v="1"/>
    <n v="1"/>
  </r>
  <r>
    <s v="19.06.2023"/>
    <x v="194"/>
    <x v="194"/>
    <s v="Kossuth Lajos u. 70."/>
    <x v="3"/>
    <x v="0"/>
    <n v="0"/>
    <n v="0"/>
  </r>
  <r>
    <s v="19.06.2023"/>
    <x v="108"/>
    <x v="108"/>
    <s v="Fehérvári utca 17."/>
    <x v="3"/>
    <x v="0"/>
    <n v="2"/>
    <n v="0"/>
  </r>
  <r>
    <s v="19.06.2023"/>
    <x v="155"/>
    <x v="155"/>
    <s v="Szent Laszlo u. 115"/>
    <x v="3"/>
    <x v="0"/>
    <n v="0"/>
    <n v="0"/>
  </r>
  <r>
    <s v="17.06.2023"/>
    <x v="81"/>
    <x v="81"/>
    <s v="Kisújszállási u. 34."/>
    <x v="3"/>
    <x v="1"/>
    <n v="0"/>
    <n v="0"/>
  </r>
  <r>
    <s v="17.06.2023"/>
    <x v="27"/>
    <x v="27"/>
    <s v="Madách Imre u. 2."/>
    <x v="2"/>
    <x v="1"/>
    <n v="0"/>
    <n v="0"/>
  </r>
  <r>
    <s v="16.06.2023"/>
    <x v="102"/>
    <x v="102"/>
    <s v="Pazonyi út 36."/>
    <x v="2"/>
    <x v="0"/>
    <n v="0"/>
    <n v="0"/>
  </r>
  <r>
    <s v="16.06.2023"/>
    <x v="49"/>
    <x v="49"/>
    <s v="Ady E. ut 19."/>
    <x v="2"/>
    <x v="0"/>
    <n v="0"/>
    <n v="0"/>
  </r>
  <r>
    <s v="16.06.2023"/>
    <x v="97"/>
    <x v="97"/>
    <s v="Dózsa Gy. út 1/a."/>
    <x v="3"/>
    <x v="0"/>
    <n v="0"/>
    <n v="0"/>
  </r>
  <r>
    <s v="16.06.2023"/>
    <x v="159"/>
    <x v="159"/>
    <s v="Foti ut, 120."/>
    <x v="0"/>
    <x v="0"/>
    <n v="1"/>
    <n v="0"/>
  </r>
  <r>
    <s v="16.06.2023"/>
    <x v="162"/>
    <x v="162"/>
    <s v="Kolosy Tér 4."/>
    <x v="3"/>
    <x v="0"/>
    <n v="1"/>
    <n v="0"/>
  </r>
  <r>
    <s v="16.06.2023"/>
    <x v="148"/>
    <x v="148"/>
    <s v="Kossuth Lajos u. 98-100."/>
    <x v="3"/>
    <x v="0"/>
    <n v="0"/>
    <n v="0"/>
  </r>
  <r>
    <s v="15.06.2023"/>
    <x v="2"/>
    <x v="2"/>
    <s v="Mikepércsi út. 73a"/>
    <x v="2"/>
    <x v="1"/>
    <n v="0"/>
    <n v="0"/>
  </r>
  <r>
    <s v="15.06.2023"/>
    <x v="2"/>
    <x v="2"/>
    <s v="Mikepércsi út. 73a"/>
    <x v="2"/>
    <x v="0"/>
    <n v="0"/>
    <n v="0"/>
  </r>
  <r>
    <s v="15.06.2023"/>
    <x v="163"/>
    <x v="163"/>
    <s v="Rakóczi út 100."/>
    <x v="0"/>
    <x v="0"/>
    <n v="0"/>
    <n v="0"/>
  </r>
  <r>
    <s v="15.06.2023"/>
    <x v="85"/>
    <x v="85"/>
    <s v="Bajcsy-Zsilinszky Endre u.7."/>
    <x v="2"/>
    <x v="1"/>
    <n v="0"/>
    <n v="0"/>
  </r>
  <r>
    <s v="15.06.2023"/>
    <x v="47"/>
    <x v="47"/>
    <s v="Szarvasi utca 68."/>
    <x v="2"/>
    <x v="0"/>
    <n v="1"/>
    <n v="0"/>
  </r>
  <r>
    <s v="15.06.2023"/>
    <x v="168"/>
    <x v="168"/>
    <s v="Malomtó szél utca 29-30."/>
    <x v="2"/>
    <x v="0"/>
    <n v="1"/>
    <n v="0"/>
  </r>
  <r>
    <s v="15.06.2023"/>
    <x v="142"/>
    <x v="142"/>
    <s v="Ady Endre u. 99"/>
    <x v="3"/>
    <x v="0"/>
    <n v="1"/>
    <n v="0"/>
  </r>
  <r>
    <s v="15.06.2023"/>
    <x v="76"/>
    <x v="76"/>
    <s v="Külső-Kádártai utca 3."/>
    <x v="2"/>
    <x v="0"/>
    <n v="3"/>
    <n v="0"/>
  </r>
  <r>
    <s v="15.06.2023"/>
    <x v="87"/>
    <x v="87"/>
    <s v="Fő út 190."/>
    <x v="3"/>
    <x v="0"/>
    <n v="1"/>
    <n v="0"/>
  </r>
  <r>
    <s v="15.06.2023"/>
    <x v="34"/>
    <x v="34"/>
    <s v="Corvin utca 41."/>
    <x v="3"/>
    <x v="0"/>
    <n v="1"/>
    <n v="0"/>
  </r>
  <r>
    <s v="15.06.2023"/>
    <x v="50"/>
    <x v="50"/>
    <s v="Aulich u. 23."/>
    <x v="3"/>
    <x v="0"/>
    <n v="1"/>
    <n v="0"/>
  </r>
  <r>
    <s v="15.06.2023"/>
    <x v="114"/>
    <x v="114"/>
    <s v="Hermina u. 1-3."/>
    <x v="2"/>
    <x v="0"/>
    <n v="1"/>
    <n v="1"/>
  </r>
  <r>
    <s v="15.06.2023"/>
    <x v="137"/>
    <x v="137"/>
    <s v="Csabai út 9."/>
    <x v="3"/>
    <x v="1"/>
    <n v="1"/>
    <n v="0"/>
  </r>
  <r>
    <s v="15.06.2023"/>
    <x v="143"/>
    <x v="143"/>
    <s v="Izsaki ut 12/B"/>
    <x v="2"/>
    <x v="0"/>
    <n v="3"/>
    <n v="0"/>
  </r>
  <r>
    <s v="14.06.2023"/>
    <x v="26"/>
    <x v="26"/>
    <s v="Gyár u. 40."/>
    <x v="3"/>
    <x v="1"/>
    <n v="0"/>
    <n v="0"/>
  </r>
  <r>
    <s v="14.06.2023"/>
    <x v="84"/>
    <x v="84"/>
    <s v="Alsórét utca 258."/>
    <x v="3"/>
    <x v="1"/>
    <n v="4"/>
    <n v="0"/>
  </r>
  <r>
    <s v="14.06.2023"/>
    <x v="144"/>
    <x v="144"/>
    <s v="Nagytétényi utca 35."/>
    <x v="0"/>
    <x v="0"/>
    <n v="1"/>
    <n v="1"/>
  </r>
  <r>
    <s v="13.06.2023"/>
    <x v="77"/>
    <x v="77"/>
    <s v="Szentgyörgyfalvi út 9."/>
    <x v="3"/>
    <x v="0"/>
    <n v="1"/>
    <n v="0"/>
  </r>
  <r>
    <s v="13.06.2023"/>
    <x v="141"/>
    <x v="141"/>
    <s v="Egri utca 51."/>
    <x v="2"/>
    <x v="0"/>
    <n v="0"/>
    <n v="0"/>
  </r>
  <r>
    <s v="13.06.2023"/>
    <x v="124"/>
    <x v="124"/>
    <s v="Rakoczi u. 11."/>
    <x v="3"/>
    <x v="0"/>
    <n v="1"/>
    <n v="0"/>
  </r>
  <r>
    <s v="13.06.2023"/>
    <x v="126"/>
    <x v="126"/>
    <s v="Bajcsy-Zsilinszky ut 67"/>
    <x v="3"/>
    <x v="0"/>
    <n v="1"/>
    <n v="0"/>
  </r>
  <r>
    <s v="13.06.2023"/>
    <x v="187"/>
    <x v="187"/>
    <s v="Fou. 56."/>
    <x v="3"/>
    <x v="0"/>
    <n v="1"/>
    <n v="0"/>
  </r>
  <r>
    <s v="13.06.2023"/>
    <x v="146"/>
    <x v="146"/>
    <s v="Népszínház u. 30."/>
    <x v="3"/>
    <x v="0"/>
    <n v="0"/>
    <n v="0"/>
  </r>
  <r>
    <s v="13.06.2023"/>
    <x v="193"/>
    <x v="193"/>
    <s v="Bimbo ut 133."/>
    <x v="3"/>
    <x v="0"/>
    <n v="1"/>
    <n v="0"/>
  </r>
  <r>
    <s v="13.06.2023"/>
    <x v="109"/>
    <x v="109"/>
    <s v="Boszorkány utca 2."/>
    <x v="2"/>
    <x v="0"/>
    <n v="0"/>
    <n v="0"/>
  </r>
  <r>
    <s v="13.06.2023"/>
    <x v="37"/>
    <x v="37"/>
    <s v="Torvenyhaz u. 4"/>
    <x v="3"/>
    <x v="0"/>
    <n v="0"/>
    <n v="0"/>
  </r>
  <r>
    <s v="13.06.2023"/>
    <x v="145"/>
    <x v="145"/>
    <s v="Fő út 246-248."/>
    <x v="2"/>
    <x v="0"/>
    <n v="1"/>
    <n v="1"/>
  </r>
  <r>
    <s v="13.06.2023"/>
    <x v="161"/>
    <x v="161"/>
    <s v="Rákóczi Ferenc u. 57/a."/>
    <x v="3"/>
    <x v="1"/>
    <n v="1"/>
    <n v="0"/>
  </r>
  <r>
    <s v="13.06.2023"/>
    <x v="131"/>
    <x v="131"/>
    <s v="Máriaremetei út 72"/>
    <x v="3"/>
    <x v="0"/>
    <n v="1"/>
    <n v="0"/>
  </r>
  <r>
    <s v="13.06.2023"/>
    <x v="100"/>
    <x v="100"/>
    <s v="Kiss János u. 14."/>
    <x v="3"/>
    <x v="1"/>
    <n v="1"/>
    <n v="0"/>
  </r>
  <r>
    <s v="13.06.2023"/>
    <x v="14"/>
    <x v="14"/>
    <s v="Galoca u. 22."/>
    <x v="3"/>
    <x v="0"/>
    <n v="1"/>
    <n v="0"/>
  </r>
  <r>
    <s v="13.06.2023"/>
    <x v="165"/>
    <x v="165"/>
    <s v="(HRSZ 2256/15)"/>
    <x v="3"/>
    <x v="1"/>
    <n v="1"/>
    <n v="0"/>
  </r>
  <r>
    <s v="13.06.2023"/>
    <x v="70"/>
    <x v="70"/>
    <s v="Szent Istvan ter 6."/>
    <x v="3"/>
    <x v="0"/>
    <n v="0"/>
    <n v="0"/>
  </r>
  <r>
    <s v="13.06.2023"/>
    <x v="69"/>
    <x v="69"/>
    <s v="Mendei u. 2."/>
    <x v="3"/>
    <x v="0"/>
    <n v="1"/>
    <n v="0"/>
  </r>
  <r>
    <s v="12.06.2023"/>
    <x v="40"/>
    <x v="40"/>
    <s v="Vásár utca 2."/>
    <x v="2"/>
    <x v="0"/>
    <n v="1"/>
    <n v="0"/>
  </r>
  <r>
    <s v="12.06.2023"/>
    <x v="157"/>
    <x v="157"/>
    <s v="Pesti út 5-7."/>
    <x v="0"/>
    <x v="1"/>
    <n v="0"/>
    <n v="0"/>
  </r>
  <r>
    <s v="12.06.2023"/>
    <x v="91"/>
    <x v="91"/>
    <s v="Rákóczi út 20."/>
    <x v="3"/>
    <x v="0"/>
    <n v="1"/>
    <n v="0"/>
  </r>
  <r>
    <s v="12.06.2023"/>
    <x v="175"/>
    <x v="175"/>
    <s v="Szentmihályi utca 131."/>
    <x v="0"/>
    <x v="0"/>
    <n v="0"/>
    <n v="0"/>
  </r>
  <r>
    <s v="12.06.2023"/>
    <x v="57"/>
    <x v="57"/>
    <s v="Thegze Lajos utca 2."/>
    <x v="2"/>
    <x v="0"/>
    <n v="1"/>
    <n v="0"/>
  </r>
  <r>
    <s v="12.06.2023"/>
    <x v="85"/>
    <x v="85"/>
    <s v="Bajcsy-Zsilinszky Endre u.7."/>
    <x v="2"/>
    <x v="1"/>
    <n v="0"/>
    <n v="0"/>
  </r>
  <r>
    <s v="12.06.2023"/>
    <x v="1"/>
    <x v="1"/>
    <s v="(unknown)"/>
    <x v="1"/>
    <x v="0"/>
    <n v="0"/>
    <n v="0"/>
  </r>
  <r>
    <s v="12.06.2023"/>
    <x v="11"/>
    <x v="11"/>
    <s v="IX. körzet 8/B."/>
    <x v="2"/>
    <x v="0"/>
    <n v="1"/>
    <n v="0"/>
  </r>
  <r>
    <s v="12.06.2023"/>
    <x v="197"/>
    <x v="197"/>
    <s v="Terez krt. 55-57."/>
    <x v="3"/>
    <x v="0"/>
    <n v="1"/>
    <n v="0"/>
  </r>
  <r>
    <s v="12.06.2023"/>
    <x v="5"/>
    <x v="5"/>
    <s v="Koppány utca 2-4."/>
    <x v="0"/>
    <x v="0"/>
    <n v="1"/>
    <n v="1"/>
  </r>
  <r>
    <s v="12.06.2023"/>
    <x v="104"/>
    <x v="104"/>
    <s v="Zanati utca 70."/>
    <x v="2"/>
    <x v="0"/>
    <n v="0"/>
    <n v="0"/>
  </r>
  <r>
    <s v="12.06.2023"/>
    <x v="117"/>
    <x v="117"/>
    <s v="Cellei út 92."/>
    <x v="2"/>
    <x v="0"/>
    <n v="1"/>
    <n v="0"/>
  </r>
  <r>
    <s v="12.06.2023"/>
    <x v="4"/>
    <x v="4"/>
    <s v="4-es főút (HRSZ 0359/75)"/>
    <x v="0"/>
    <x v="1"/>
    <n v="1"/>
    <n v="1"/>
  </r>
  <r>
    <s v="12.06.2023"/>
    <x v="186"/>
    <x v="186"/>
    <s v="Vasut utca 4/13."/>
    <x v="3"/>
    <x v="0"/>
    <n v="1"/>
    <n v="0"/>
  </r>
  <r>
    <s v="12.06.2023"/>
    <x v="198"/>
    <x v="198"/>
    <s v="Tartsay Vilmos utca 40."/>
    <x v="2"/>
    <x v="0"/>
    <n v="2"/>
    <n v="2"/>
  </r>
  <r>
    <s v="12.06.2023"/>
    <x v="184"/>
    <x v="184"/>
    <s v="Kossuth Lajos u. 2/H."/>
    <x v="3"/>
    <x v="0"/>
    <n v="2"/>
    <n v="0"/>
  </r>
  <r>
    <s v="12.06.2023"/>
    <x v="167"/>
    <x v="167"/>
    <s v="Kossuth Lajos utca 61."/>
    <x v="2"/>
    <x v="0"/>
    <n v="1"/>
    <n v="0"/>
  </r>
  <r>
    <s v="10.06.2023"/>
    <x v="154"/>
    <x v="154"/>
    <s v="Szentendrei ut 5-15."/>
    <x v="3"/>
    <x v="0"/>
    <n v="1"/>
    <n v="1"/>
  </r>
  <r>
    <s v="09.06.2023"/>
    <x v="32"/>
    <x v="32"/>
    <s v="Ipar körút 30."/>
    <x v="2"/>
    <x v="0"/>
    <n v="1"/>
    <n v="0"/>
  </r>
  <r>
    <s v="09.06.2023"/>
    <x v="21"/>
    <x v="21"/>
    <s v="Kossuth Lajos utca 54-56."/>
    <x v="2"/>
    <x v="0"/>
    <n v="1"/>
    <n v="0"/>
  </r>
  <r>
    <s v="09.06.2023"/>
    <x v="43"/>
    <x v="43"/>
    <s v="Budai Vám utca 1."/>
    <x v="2"/>
    <x v="0"/>
    <n v="1"/>
    <n v="0"/>
  </r>
  <r>
    <s v="09.06.2023"/>
    <x v="38"/>
    <x v="38"/>
    <s v="Kincses u. 1."/>
    <x v="2"/>
    <x v="0"/>
    <n v="1"/>
    <n v="0"/>
  </r>
  <r>
    <s v="09.06.2023"/>
    <x v="152"/>
    <x v="152"/>
    <s v="Hengermalom utca 19-21."/>
    <x v="0"/>
    <x v="0"/>
    <n v="1"/>
    <n v="0"/>
  </r>
  <r>
    <s v="08.06.2023"/>
    <x v="12"/>
    <x v="12"/>
    <s v="Mesztelep u. 1/a"/>
    <x v="3"/>
    <x v="0"/>
    <n v="0"/>
    <n v="0"/>
  </r>
  <r>
    <s v="08.06.2023"/>
    <x v="178"/>
    <x v="178"/>
    <s v="Bianka u. 1."/>
    <x v="2"/>
    <x v="0"/>
    <n v="1"/>
    <n v="0"/>
  </r>
  <r>
    <s v="08.06.2023"/>
    <x v="196"/>
    <x v="196"/>
    <s v="Mártirok útja 281."/>
    <x v="0"/>
    <x v="0"/>
    <n v="2"/>
    <n v="2"/>
  </r>
  <r>
    <s v="08.06.2023"/>
    <x v="63"/>
    <x v="63"/>
    <s v="Berzsenyi utca 13."/>
    <x v="2"/>
    <x v="0"/>
    <n v="1"/>
    <n v="0"/>
  </r>
  <r>
    <s v="08.06.2023"/>
    <x v="107"/>
    <x v="107"/>
    <s v="Poganyi ut. 7."/>
    <x v="2"/>
    <x v="0"/>
    <n v="0"/>
    <n v="0"/>
  </r>
  <r>
    <s v="07.06.2023"/>
    <x v="18"/>
    <x v="18"/>
    <s v="Királyhidai utca 42."/>
    <x v="2"/>
    <x v="0"/>
    <n v="0"/>
    <n v="0"/>
  </r>
  <r>
    <s v="07.06.2023"/>
    <x v="153"/>
    <x v="153"/>
    <s v="Brassói út 3."/>
    <x v="0"/>
    <x v="0"/>
    <n v="0"/>
    <n v="0"/>
  </r>
  <r>
    <s v="07.06.2023"/>
    <x v="62"/>
    <x v="62"/>
    <s v="Hajdú street 40"/>
    <x v="1"/>
    <x v="1"/>
    <n v="0"/>
    <n v="0"/>
  </r>
  <r>
    <s v="07.06.2023"/>
    <x v="83"/>
    <x v="83"/>
    <s v="Királyszék utca 33."/>
    <x v="2"/>
    <x v="0"/>
    <n v="1"/>
    <n v="0"/>
  </r>
  <r>
    <s v="07.06.2023"/>
    <x v="164"/>
    <x v="164"/>
    <s v="Gács utca 3."/>
    <x v="0"/>
    <x v="0"/>
    <n v="0"/>
    <n v="0"/>
  </r>
  <r>
    <s v="07.06.2023"/>
    <x v="46"/>
    <x v="46"/>
    <s v="Makay István út 5."/>
    <x v="2"/>
    <x v="0"/>
    <n v="1"/>
    <n v="0"/>
  </r>
  <r>
    <s v="07.06.2023"/>
    <x v="24"/>
    <x v="24"/>
    <s v="Békési út 18."/>
    <x v="3"/>
    <x v="0"/>
    <n v="2"/>
    <n v="0"/>
  </r>
  <r>
    <s v="06.06.2023"/>
    <x v="128"/>
    <x v="128"/>
    <s v="Talfája út 1."/>
    <x v="2"/>
    <x v="1"/>
    <n v="0"/>
    <n v="0"/>
  </r>
  <r>
    <s v="06.06.2023"/>
    <x v="7"/>
    <x v="7"/>
    <s v="II. Rákóczi Ferenc út 191."/>
    <x v="0"/>
    <x v="0"/>
    <n v="1"/>
    <n v="0"/>
  </r>
  <r>
    <s v="06.06.2023"/>
    <x v="157"/>
    <x v="157"/>
    <s v="Pesti út 5-7."/>
    <x v="0"/>
    <x v="0"/>
    <n v="0"/>
    <n v="0"/>
  </r>
  <r>
    <s v="06.06.2023"/>
    <x v="41"/>
    <x v="41"/>
    <s v="Fő út 66."/>
    <x v="2"/>
    <x v="0"/>
    <n v="0"/>
    <n v="0"/>
  </r>
  <r>
    <s v="06.06.2023"/>
    <x v="53"/>
    <x v="53"/>
    <s v="Kinizsi utca 1-3."/>
    <x v="0"/>
    <x v="0"/>
    <n v="2"/>
    <n v="0"/>
  </r>
  <r>
    <s v="05.06.2023"/>
    <x v="85"/>
    <x v="85"/>
    <s v="Bajcsy-Zsilinszky Endre u.7."/>
    <x v="2"/>
    <x v="0"/>
    <n v="4"/>
    <n v="4"/>
  </r>
  <r>
    <s v="05.06.2023"/>
    <x v="150"/>
    <x v="150"/>
    <s v="Pillangó utca 15."/>
    <x v="0"/>
    <x v="0"/>
    <n v="1"/>
    <n v="0"/>
  </r>
  <r>
    <s v="05.06.2023"/>
    <x v="138"/>
    <x v="138"/>
    <s v="Csapás utca 27."/>
    <x v="2"/>
    <x v="0"/>
    <n v="0"/>
    <n v="0"/>
  </r>
  <r>
    <s v="05.06.2023"/>
    <x v="171"/>
    <x v="171"/>
    <s v="Becsi ut 258."/>
    <x v="0"/>
    <x v="0"/>
    <n v="5"/>
    <n v="0"/>
  </r>
  <r>
    <s v="05.06.2023"/>
    <x v="61"/>
    <x v="61"/>
    <s v="Veszprémi út 5."/>
    <x v="2"/>
    <x v="0"/>
    <n v="0"/>
    <n v="0"/>
  </r>
  <r>
    <s v="05.06.2023"/>
    <x v="0"/>
    <x v="0"/>
    <s v="Vak Bottyán u. 75 B"/>
    <x v="0"/>
    <x v="0"/>
    <n v="1"/>
    <n v="0"/>
  </r>
  <r>
    <s v="05.06.2023"/>
    <x v="19"/>
    <x v="19"/>
    <s v="Csabai ut 3."/>
    <x v="2"/>
    <x v="0"/>
    <n v="1"/>
    <n v="1"/>
  </r>
  <r>
    <s v="05.06.2023"/>
    <x v="88"/>
    <x v="88"/>
    <s v="Aszalvölgyi utca 1."/>
    <x v="2"/>
    <x v="0"/>
    <n v="2"/>
    <n v="2"/>
  </r>
  <r>
    <s v="05.06.2023"/>
    <x v="33"/>
    <x v="33"/>
    <s v="Széchenyi u. 55."/>
    <x v="2"/>
    <x v="0"/>
    <n v="0"/>
    <n v="0"/>
  </r>
  <r>
    <s v="05.06.2023"/>
    <x v="156"/>
    <x v="156"/>
    <s v="Budafoki út 2-4."/>
    <x v="0"/>
    <x v="0"/>
    <n v="1"/>
    <n v="0"/>
  </r>
  <r>
    <s v="05.06.2023"/>
    <x v="22"/>
    <x v="22"/>
    <s v="Szalontai út 3-7."/>
    <x v="3"/>
    <x v="0"/>
    <n v="1"/>
    <n v="0"/>
  </r>
  <r>
    <s v="02.06.2023"/>
    <x v="45"/>
    <x v="45"/>
    <s v="Alkotmány utca 1/A."/>
    <x v="3"/>
    <x v="0"/>
    <n v="0"/>
    <n v="0"/>
  </r>
  <r>
    <s v="02.06.2023"/>
    <x v="113"/>
    <x v="113"/>
    <s v="Beregszászi út 1/b."/>
    <x v="3"/>
    <x v="0"/>
    <n v="0"/>
    <n v="0"/>
  </r>
  <r>
    <s v="02.06.2023"/>
    <x v="127"/>
    <x v="127"/>
    <s v="Bartók Béla út 13"/>
    <x v="3"/>
    <x v="1"/>
    <n v="0"/>
    <n v="0"/>
  </r>
  <r>
    <s v="02.06.2023"/>
    <x v="116"/>
    <x v="116"/>
    <s v="Városmajor út 72."/>
    <x v="2"/>
    <x v="0"/>
    <n v="1"/>
    <n v="0"/>
  </r>
  <r>
    <s v="02.06.2023"/>
    <x v="9"/>
    <x v="9"/>
    <s v="Kerepesi út 9."/>
    <x v="0"/>
    <x v="0"/>
    <n v="1"/>
    <n v="0"/>
  </r>
  <r>
    <s v="02.06.2023"/>
    <x v="118"/>
    <x v="118"/>
    <s v="Mátyás király utca 30."/>
    <x v="2"/>
    <x v="0"/>
    <n v="2"/>
    <n v="0"/>
  </r>
  <r>
    <s v="02.06.2023"/>
    <x v="4"/>
    <x v="4"/>
    <s v="4-es főút (HRSZ 0359/75)"/>
    <x v="0"/>
    <x v="0"/>
    <n v="1"/>
    <n v="1"/>
  </r>
  <r>
    <s v="02.06.2023"/>
    <x v="79"/>
    <x v="79"/>
    <s v="Vak B. utca 27."/>
    <x v="2"/>
    <x v="0"/>
    <n v="1"/>
    <n v="1"/>
  </r>
  <r>
    <s v="31.05.2023"/>
    <x v="147"/>
    <x v="147"/>
    <s v="Bibó István út 1,"/>
    <x v="3"/>
    <x v="0"/>
    <n v="1"/>
    <n v="0"/>
  </r>
  <r>
    <s v="30.05.2023"/>
    <x v="128"/>
    <x v="128"/>
    <s v="Talfája út 1."/>
    <x v="2"/>
    <x v="1"/>
    <n v="2"/>
    <n v="0"/>
  </r>
  <r>
    <s v="26.05.2023"/>
    <x v="2"/>
    <x v="2"/>
    <s v="Mikepércsi út. 73a"/>
    <x v="2"/>
    <x v="1"/>
    <n v="0"/>
    <n v="0"/>
  </r>
  <r>
    <s v="25.05.2023"/>
    <x v="102"/>
    <x v="102"/>
    <s v="Pazonyi út 36."/>
    <x v="2"/>
    <x v="1"/>
    <n v="0"/>
    <n v="0"/>
  </r>
  <r>
    <s v="25.05.2023"/>
    <x v="62"/>
    <x v="62"/>
    <s v="Hajdú street 40"/>
    <x v="1"/>
    <x v="0"/>
    <n v="0"/>
    <n v="0"/>
  </r>
  <r>
    <s v="25.05.2023"/>
    <x v="152"/>
    <x v="152"/>
    <s v="Hengermalom utca 19-21."/>
    <x v="0"/>
    <x v="0"/>
    <n v="1"/>
    <n v="0"/>
  </r>
  <r>
    <s v="24.05.2023"/>
    <x v="1"/>
    <x v="1"/>
    <s v="(unknown)"/>
    <x v="1"/>
    <x v="0"/>
    <n v="1"/>
    <n v="0"/>
  </r>
  <r>
    <s v="24.05.2023"/>
    <x v="68"/>
    <x v="68"/>
    <s v="Rákóczi út 1-3."/>
    <x v="3"/>
    <x v="1"/>
    <n v="0"/>
    <n v="0"/>
  </r>
  <r>
    <s v="24.05.2023"/>
    <x v="145"/>
    <x v="145"/>
    <s v="Fő út 246-248."/>
    <x v="2"/>
    <x v="1"/>
    <n v="0"/>
    <n v="0"/>
  </r>
  <r>
    <s v="23.05.2023"/>
    <x v="139"/>
    <x v="139"/>
    <s v="Tisza Lajos krt 41"/>
    <x v="3"/>
    <x v="1"/>
    <n v="1"/>
    <n v="0"/>
  </r>
  <r>
    <s v="19.05.2023"/>
    <x v="151"/>
    <x v="151"/>
    <s v="Andor u. 2."/>
    <x v="3"/>
    <x v="1"/>
    <n v="1"/>
    <n v="1"/>
  </r>
  <r>
    <s v="19.05.2023"/>
    <x v="43"/>
    <x v="43"/>
    <s v="Budai Vám utca 1."/>
    <x v="2"/>
    <x v="1"/>
    <n v="3"/>
    <n v="0"/>
  </r>
  <r>
    <s v="17.05.2023"/>
    <x v="45"/>
    <x v="45"/>
    <s v="Alkotmány utca 1/A."/>
    <x v="3"/>
    <x v="1"/>
    <n v="1"/>
    <n v="0"/>
  </r>
  <r>
    <s v="15.05.2023"/>
    <x v="107"/>
    <x v="107"/>
    <s v="Poganyi ut. 7."/>
    <x v="2"/>
    <x v="1"/>
    <n v="0"/>
    <n v="0"/>
  </r>
  <r>
    <s v="12.05.2023"/>
    <x v="177"/>
    <x v="177"/>
    <s v="Szabadkai u. 7."/>
    <x v="2"/>
    <x v="0"/>
    <n v="1"/>
    <n v="0"/>
  </r>
  <r>
    <s v="12.05.2023"/>
    <x v="178"/>
    <x v="178"/>
    <s v="Bianka u. 1."/>
    <x v="2"/>
    <x v="1"/>
    <n v="1"/>
    <n v="0"/>
  </r>
  <r>
    <s v="12.05.2023"/>
    <x v="62"/>
    <x v="62"/>
    <s v="Hajdú street 40"/>
    <x v="1"/>
    <x v="0"/>
    <n v="0"/>
    <n v="0"/>
  </r>
  <r>
    <s v="11.05.2023"/>
    <x v="174"/>
    <x v="174"/>
    <s v="Sport utca 1."/>
    <x v="2"/>
    <x v="0"/>
    <n v="0"/>
    <n v="0"/>
  </r>
  <r>
    <s v="11.05.2023"/>
    <x v="5"/>
    <x v="5"/>
    <s v="Koppány utca 2-4."/>
    <x v="0"/>
    <x v="0"/>
    <n v="1"/>
    <n v="1"/>
  </r>
  <r>
    <s v="10.05.2023"/>
    <x v="153"/>
    <x v="153"/>
    <s v="Brassói út 3."/>
    <x v="0"/>
    <x v="0"/>
    <n v="0"/>
    <n v="0"/>
  </r>
  <r>
    <s v="10.05.2023"/>
    <x v="1"/>
    <x v="1"/>
    <s v="(unknown)"/>
    <x v="1"/>
    <x v="0"/>
    <n v="0"/>
    <n v="0"/>
  </r>
  <r>
    <s v="10.05.2023"/>
    <x v="164"/>
    <x v="164"/>
    <s v="Gács utca 3."/>
    <x v="0"/>
    <x v="0"/>
    <n v="2"/>
    <n v="0"/>
  </r>
  <r>
    <s v="10.05.2023"/>
    <x v="94"/>
    <x v="94"/>
    <s v="Nagykátai út 2/A."/>
    <x v="3"/>
    <x v="0"/>
    <n v="1"/>
    <n v="1"/>
  </r>
  <r>
    <s v="10.05.2023"/>
    <x v="144"/>
    <x v="144"/>
    <s v="Nagytétényi utca 35."/>
    <x v="0"/>
    <x v="0"/>
    <n v="1"/>
    <n v="1"/>
  </r>
  <r>
    <s v="10.05.2023"/>
    <x v="0"/>
    <x v="0"/>
    <s v="Vak Bottyán u. 75 B"/>
    <x v="0"/>
    <x v="0"/>
    <n v="1"/>
    <n v="0"/>
  </r>
  <r>
    <s v="10.05.2023"/>
    <x v="196"/>
    <x v="196"/>
    <s v="Mártirok útja 281."/>
    <x v="0"/>
    <x v="0"/>
    <n v="1"/>
    <n v="1"/>
  </r>
  <r>
    <s v="09.05.2023"/>
    <x v="168"/>
    <x v="168"/>
    <s v="Malomtó szél utca 29-30."/>
    <x v="2"/>
    <x v="1"/>
    <n v="1"/>
    <n v="0"/>
  </r>
  <r>
    <s v="09.05.2023"/>
    <x v="68"/>
    <x v="68"/>
    <s v="Rákóczi út 1-3."/>
    <x v="3"/>
    <x v="1"/>
    <n v="0"/>
    <n v="0"/>
  </r>
  <r>
    <s v="09.05.2023"/>
    <x v="9"/>
    <x v="9"/>
    <s v="Kerepesi út 9."/>
    <x v="0"/>
    <x v="0"/>
    <n v="1"/>
    <n v="0"/>
  </r>
  <r>
    <s v="09.05.2023"/>
    <x v="53"/>
    <x v="53"/>
    <s v="Kinizsi utca 1-3."/>
    <x v="0"/>
    <x v="0"/>
    <n v="2"/>
    <n v="2"/>
  </r>
  <r>
    <s v="08.05.2023"/>
    <x v="140"/>
    <x v="140"/>
    <s v="Szentpéteri kapu 103."/>
    <x v="2"/>
    <x v="1"/>
    <n v="0"/>
    <n v="0"/>
  </r>
  <r>
    <s v="08.05.2023"/>
    <x v="156"/>
    <x v="156"/>
    <s v="Budafoki út 2-4."/>
    <x v="0"/>
    <x v="1"/>
    <n v="1"/>
    <n v="0"/>
  </r>
  <r>
    <s v="08.05.2023"/>
    <x v="150"/>
    <x v="150"/>
    <s v="Pillangó utca 15."/>
    <x v="0"/>
    <x v="0"/>
    <n v="0"/>
    <n v="0"/>
  </r>
  <r>
    <s v="08.05.2023"/>
    <x v="171"/>
    <x v="171"/>
    <s v="Becsi ut 258."/>
    <x v="0"/>
    <x v="0"/>
    <n v="2"/>
    <n v="0"/>
  </r>
  <r>
    <s v="08.05.2023"/>
    <x v="45"/>
    <x v="45"/>
    <s v="Alkotmány utca 1/A."/>
    <x v="3"/>
    <x v="1"/>
    <n v="1"/>
    <n v="0"/>
  </r>
  <r>
    <s v="05.05.2023"/>
    <x v="156"/>
    <x v="156"/>
    <s v="Budafoki út 2-4."/>
    <x v="0"/>
    <x v="0"/>
    <n v="1"/>
    <n v="0"/>
  </r>
  <r>
    <s v="04.05.2023"/>
    <x v="45"/>
    <x v="45"/>
    <s v="Alkotmány utca 1/A."/>
    <x v="3"/>
    <x v="1"/>
    <n v="1"/>
    <n v="0"/>
  </r>
  <r>
    <s v="04.05.2023"/>
    <x v="196"/>
    <x v="196"/>
    <s v="Mártirok útja 281."/>
    <x v="0"/>
    <x v="1"/>
    <n v="0"/>
    <n v="0"/>
  </r>
  <r>
    <s v="04.05.2023"/>
    <x v="4"/>
    <x v="4"/>
    <s v="4-es főút (HRSZ 0359/75)"/>
    <x v="0"/>
    <x v="0"/>
    <n v="2"/>
    <n v="2"/>
  </r>
  <r>
    <s v="04.05.2023"/>
    <x v="22"/>
    <x v="22"/>
    <s v="Szalontai út 3-7."/>
    <x v="3"/>
    <x v="0"/>
    <n v="2"/>
    <n v="0"/>
  </r>
  <r>
    <s v="04.05.2023"/>
    <x v="114"/>
    <x v="114"/>
    <s v="Hermina u. 1-3."/>
    <x v="2"/>
    <x v="0"/>
    <n v="4"/>
    <n v="4"/>
  </r>
  <r>
    <s v="03.05.2023"/>
    <x v="6"/>
    <x v="6"/>
    <s v="(unknown)"/>
    <x v="1"/>
    <x v="0"/>
    <n v="1"/>
    <n v="0"/>
  </r>
  <r>
    <s v="03.05.2023"/>
    <x v="175"/>
    <x v="175"/>
    <s v="Szentmihályi utca 131."/>
    <x v="0"/>
    <x v="0"/>
    <n v="0"/>
    <n v="0"/>
  </r>
  <r>
    <s v="02.05.2023"/>
    <x v="63"/>
    <x v="63"/>
    <s v="Berzsenyi utca 13."/>
    <x v="2"/>
    <x v="1"/>
    <n v="0"/>
    <n v="0"/>
  </r>
  <r>
    <s v="02.05.2023"/>
    <x v="159"/>
    <x v="159"/>
    <s v="Foti ut, 120."/>
    <x v="0"/>
    <x v="0"/>
    <n v="1"/>
    <n v="0"/>
  </r>
  <r>
    <s v="28.04.2023"/>
    <x v="140"/>
    <x v="140"/>
    <s v="Szentpéteri kapu 103."/>
    <x v="2"/>
    <x v="1"/>
    <n v="0"/>
    <n v="0"/>
  </r>
  <r>
    <s v="28.04.2023"/>
    <x v="26"/>
    <x v="26"/>
    <s v="Gyár u. 40."/>
    <x v="3"/>
    <x v="0"/>
    <n v="0"/>
    <n v="0"/>
  </r>
  <r>
    <s v="28.04.2023"/>
    <x v="22"/>
    <x v="22"/>
    <s v="Szalontai út 3-7."/>
    <x v="3"/>
    <x v="1"/>
    <n v="0"/>
    <n v="0"/>
  </r>
  <r>
    <s v="28.04.2023"/>
    <x v="8"/>
    <x v="8"/>
    <s v="Fejérföld utca 24."/>
    <x v="3"/>
    <x v="0"/>
    <n v="1"/>
    <n v="0"/>
  </r>
  <r>
    <s v="28.04.2023"/>
    <x v="166"/>
    <x v="166"/>
    <s v="Örösi út 1/A."/>
    <x v="2"/>
    <x v="0"/>
    <n v="0"/>
    <n v="0"/>
  </r>
  <r>
    <s v="28.04.2023"/>
    <x v="155"/>
    <x v="155"/>
    <s v="Szent Laszlo u. 115"/>
    <x v="3"/>
    <x v="0"/>
    <n v="1"/>
    <n v="0"/>
  </r>
  <r>
    <s v="28.04.2023"/>
    <x v="90"/>
    <x v="90"/>
    <s v="Noszlopy u. 177."/>
    <x v="3"/>
    <x v="0"/>
    <n v="1"/>
    <n v="1"/>
  </r>
  <r>
    <s v="28.04.2023"/>
    <x v="147"/>
    <x v="147"/>
    <s v="Bibó István út 1,"/>
    <x v="3"/>
    <x v="0"/>
    <n v="2"/>
    <n v="0"/>
  </r>
  <r>
    <s v="28.04.2023"/>
    <x v="1"/>
    <x v="1"/>
    <s v="(unknown)"/>
    <x v="1"/>
    <x v="0"/>
    <n v="0"/>
    <n v="0"/>
  </r>
  <r>
    <s v="28.04.2023"/>
    <x v="35"/>
    <x v="35"/>
    <s v="Bátyai út 8-10."/>
    <x v="3"/>
    <x v="0"/>
    <n v="1"/>
    <n v="0"/>
  </r>
  <r>
    <s v="28.04.2023"/>
    <x v="104"/>
    <x v="104"/>
    <s v="Zanati utca 70."/>
    <x v="2"/>
    <x v="0"/>
    <n v="0"/>
    <n v="0"/>
  </r>
  <r>
    <s v="28.04.2023"/>
    <x v="62"/>
    <x v="62"/>
    <s v="Hajdú street 40"/>
    <x v="1"/>
    <x v="0"/>
    <n v="0"/>
    <n v="0"/>
  </r>
  <r>
    <s v="28.04.2023"/>
    <x v="79"/>
    <x v="79"/>
    <s v="Vak B. utca 27."/>
    <x v="2"/>
    <x v="0"/>
    <n v="1"/>
    <n v="1"/>
  </r>
  <r>
    <s v="28.04.2023"/>
    <x v="25"/>
    <x v="25"/>
    <s v="Vőlgység utca 8."/>
    <x v="3"/>
    <x v="0"/>
    <n v="1"/>
    <n v="0"/>
  </r>
  <r>
    <s v="28.04.2023"/>
    <x v="73"/>
    <x v="73"/>
    <s v="Klapka u. 30."/>
    <x v="3"/>
    <x v="0"/>
    <n v="2"/>
    <n v="0"/>
  </r>
  <r>
    <s v="28.04.2023"/>
    <x v="107"/>
    <x v="107"/>
    <s v="Poganyi ut. 7."/>
    <x v="2"/>
    <x v="0"/>
    <n v="0"/>
    <n v="0"/>
  </r>
  <r>
    <s v="28.04.2023"/>
    <x v="194"/>
    <x v="194"/>
    <s v="Kossuth Lajos u. 70."/>
    <x v="3"/>
    <x v="0"/>
    <n v="1"/>
    <n v="0"/>
  </r>
  <r>
    <s v="28.04.2023"/>
    <x v="168"/>
    <x v="168"/>
    <s v="Malomtó szél utca 29-30."/>
    <x v="2"/>
    <x v="0"/>
    <n v="2"/>
    <n v="0"/>
  </r>
  <r>
    <s v="27.04.2023"/>
    <x v="102"/>
    <x v="102"/>
    <s v="Pazonyi út 36."/>
    <x v="2"/>
    <x v="1"/>
    <n v="0"/>
    <n v="0"/>
  </r>
  <r>
    <s v="27.04.2023"/>
    <x v="45"/>
    <x v="45"/>
    <s v="Alkotmány utca 1/A."/>
    <x v="3"/>
    <x v="1"/>
    <n v="0"/>
    <n v="0"/>
  </r>
  <r>
    <s v="27.04.2023"/>
    <x v="181"/>
    <x v="181"/>
    <s v="Thokoly ut 151c"/>
    <x v="3"/>
    <x v="0"/>
    <n v="0"/>
    <n v="0"/>
  </r>
  <r>
    <s v="27.04.2023"/>
    <x v="182"/>
    <x v="182"/>
    <s v="Lajta út 12."/>
    <x v="3"/>
    <x v="0"/>
    <n v="0"/>
    <n v="0"/>
  </r>
  <r>
    <s v="27.04.2023"/>
    <x v="187"/>
    <x v="187"/>
    <s v="Fou. 56."/>
    <x v="3"/>
    <x v="0"/>
    <n v="1"/>
    <n v="0"/>
  </r>
  <r>
    <s v="27.04.2023"/>
    <x v="20"/>
    <x v="20"/>
    <s v="Szövetkezet út 84"/>
    <x v="3"/>
    <x v="0"/>
    <n v="0"/>
    <n v="0"/>
  </r>
  <r>
    <s v="27.04.2023"/>
    <x v="55"/>
    <x v="55"/>
    <s v="Mécs Lajos út 4"/>
    <x v="3"/>
    <x v="0"/>
    <n v="0"/>
    <n v="0"/>
  </r>
  <r>
    <s v="27.04.2023"/>
    <x v="192"/>
    <x v="192"/>
    <s v="Széchenyi út 29."/>
    <x v="3"/>
    <x v="0"/>
    <n v="0"/>
    <n v="0"/>
  </r>
  <r>
    <s v="27.04.2023"/>
    <x v="12"/>
    <x v="12"/>
    <s v="Mesztelep u. 1/a"/>
    <x v="3"/>
    <x v="0"/>
    <n v="0"/>
    <n v="0"/>
  </r>
  <r>
    <s v="27.04.2023"/>
    <x v="18"/>
    <x v="18"/>
    <s v="Királyhidai utca 42."/>
    <x v="2"/>
    <x v="0"/>
    <n v="1"/>
    <n v="0"/>
  </r>
  <r>
    <s v="27.04.2023"/>
    <x v="170"/>
    <x v="170"/>
    <s v="Szigethy A. út 112"/>
    <x v="3"/>
    <x v="0"/>
    <n v="0"/>
    <n v="0"/>
  </r>
  <r>
    <s v="27.04.2023"/>
    <x v="169"/>
    <x v="169"/>
    <s v="Thaly Kalman ut 46-48."/>
    <x v="3"/>
    <x v="0"/>
    <n v="0"/>
    <n v="0"/>
  </r>
  <r>
    <s v="27.04.2023"/>
    <x v="154"/>
    <x v="154"/>
    <s v="Szentendrei ut 5-15."/>
    <x v="3"/>
    <x v="0"/>
    <n v="2"/>
    <n v="0"/>
  </r>
  <r>
    <s v="27.04.2023"/>
    <x v="160"/>
    <x v="160"/>
    <s v="Herman Ottó út 22a"/>
    <x v="3"/>
    <x v="0"/>
    <n v="0"/>
    <n v="0"/>
  </r>
  <r>
    <s v="27.04.2023"/>
    <x v="199"/>
    <x v="199"/>
    <s v="Arany Janos utca 31"/>
    <x v="3"/>
    <x v="0"/>
    <n v="1"/>
    <n v="0"/>
  </r>
  <r>
    <s v="27.04.2023"/>
    <x v="127"/>
    <x v="127"/>
    <s v="Bartók Béla út 13"/>
    <x v="3"/>
    <x v="0"/>
    <n v="0"/>
    <n v="0"/>
  </r>
  <r>
    <s v="27.04.2023"/>
    <x v="17"/>
    <x v="17"/>
    <s v="Magyar út 32-34"/>
    <x v="3"/>
    <x v="0"/>
    <n v="0"/>
    <n v="0"/>
  </r>
  <r>
    <s v="27.04.2023"/>
    <x v="183"/>
    <x v="183"/>
    <s v="Hunyadi út 2."/>
    <x v="3"/>
    <x v="0"/>
    <n v="0"/>
    <n v="0"/>
  </r>
  <r>
    <s v="27.04.2023"/>
    <x v="60"/>
    <x v="60"/>
    <s v="Koztarsasag u. 7."/>
    <x v="3"/>
    <x v="0"/>
    <n v="1"/>
    <n v="0"/>
  </r>
  <r>
    <s v="27.04.2023"/>
    <x v="16"/>
    <x v="16"/>
    <s v="Szent I. út 44."/>
    <x v="3"/>
    <x v="0"/>
    <n v="0"/>
    <n v="0"/>
  </r>
  <r>
    <s v="27.04.2023"/>
    <x v="71"/>
    <x v="71"/>
    <s v="Köztelek út 87."/>
    <x v="3"/>
    <x v="0"/>
    <n v="0"/>
    <n v="0"/>
  </r>
  <r>
    <s v="27.04.2023"/>
    <x v="69"/>
    <x v="69"/>
    <s v="Mendei u. 2."/>
    <x v="3"/>
    <x v="0"/>
    <n v="2"/>
    <n v="0"/>
  </r>
  <r>
    <s v="27.04.2023"/>
    <x v="66"/>
    <x v="66"/>
    <s v="Kalvin ter 7."/>
    <x v="3"/>
    <x v="1"/>
    <n v="0"/>
    <n v="0"/>
  </r>
  <r>
    <s v="27.04.2023"/>
    <x v="198"/>
    <x v="198"/>
    <s v="Tartsay Vilmos utca 40."/>
    <x v="2"/>
    <x v="0"/>
    <n v="1"/>
    <n v="0"/>
  </r>
  <r>
    <s v="27.04.2023"/>
    <x v="13"/>
    <x v="13"/>
    <s v="Szent I. út 96."/>
    <x v="3"/>
    <x v="0"/>
    <n v="1"/>
    <n v="0"/>
  </r>
  <r>
    <s v="27.04.2023"/>
    <x v="41"/>
    <x v="41"/>
    <s v="Fő út 66."/>
    <x v="2"/>
    <x v="0"/>
    <n v="0"/>
    <n v="0"/>
  </r>
  <r>
    <s v="27.04.2023"/>
    <x v="72"/>
    <x v="72"/>
    <s v="Hédervári út 20"/>
    <x v="3"/>
    <x v="0"/>
    <n v="0"/>
    <n v="0"/>
  </r>
  <r>
    <s v="27.04.2023"/>
    <x v="70"/>
    <x v="70"/>
    <s v="Szent Istvan ter 6."/>
    <x v="3"/>
    <x v="0"/>
    <n v="1"/>
    <n v="1"/>
  </r>
  <r>
    <s v="27.04.2023"/>
    <x v="116"/>
    <x v="116"/>
    <s v="Városmajor út 72."/>
    <x v="2"/>
    <x v="0"/>
    <n v="0"/>
    <n v="0"/>
  </r>
  <r>
    <s v="27.04.2023"/>
    <x v="109"/>
    <x v="109"/>
    <s v="Boszorkány utca 2."/>
    <x v="2"/>
    <x v="0"/>
    <n v="1"/>
    <n v="0"/>
  </r>
  <r>
    <s v="27.04.2023"/>
    <x v="176"/>
    <x v="176"/>
    <s v="Némedi út 69."/>
    <x v="2"/>
    <x v="0"/>
    <n v="1"/>
    <n v="0"/>
  </r>
  <r>
    <s v="26.04.2023"/>
    <x v="173"/>
    <x v="173"/>
    <s v="Attila u. 10/B."/>
    <x v="2"/>
    <x v="0"/>
    <n v="0"/>
    <n v="0"/>
  </r>
  <r>
    <s v="26.04.2023"/>
    <x v="31"/>
    <x v="31"/>
    <s v="Rakosi ut 142-146"/>
    <x v="3"/>
    <x v="0"/>
    <n v="0"/>
    <n v="0"/>
  </r>
  <r>
    <s v="26.04.2023"/>
    <x v="86"/>
    <x v="86"/>
    <s v="Eötvös József u. 39."/>
    <x v="3"/>
    <x v="0"/>
    <n v="1"/>
    <n v="0"/>
  </r>
  <r>
    <s v="26.04.2023"/>
    <x v="132"/>
    <x v="132"/>
    <s v="Kornyei ut 3-5."/>
    <x v="2"/>
    <x v="0"/>
    <n v="0"/>
    <n v="0"/>
  </r>
  <r>
    <s v="26.04.2023"/>
    <x v="28"/>
    <x v="28"/>
    <s v="Kazinczy Ferenc utca 105."/>
    <x v="3"/>
    <x v="0"/>
    <n v="0"/>
    <n v="0"/>
  </r>
  <r>
    <s v="26.04.2023"/>
    <x v="33"/>
    <x v="33"/>
    <s v="Széchenyi u. 55."/>
    <x v="2"/>
    <x v="0"/>
    <n v="0"/>
    <n v="0"/>
  </r>
  <r>
    <s v="26.04.2023"/>
    <x v="63"/>
    <x v="63"/>
    <s v="Berzsenyi utca 13."/>
    <x v="2"/>
    <x v="0"/>
    <n v="1"/>
    <n v="1"/>
  </r>
  <r>
    <s v="26.04.2023"/>
    <x v="131"/>
    <x v="131"/>
    <s v="Máriaremetei út 72"/>
    <x v="3"/>
    <x v="0"/>
    <n v="1"/>
    <n v="0"/>
  </r>
  <r>
    <s v="26.04.2023"/>
    <x v="94"/>
    <x v="94"/>
    <s v="Nagykátai út 2/A."/>
    <x v="3"/>
    <x v="0"/>
    <n v="1"/>
    <n v="1"/>
  </r>
  <r>
    <s v="26.04.2023"/>
    <x v="151"/>
    <x v="151"/>
    <s v="Andor u. 2."/>
    <x v="3"/>
    <x v="0"/>
    <n v="1"/>
    <n v="0"/>
  </r>
  <r>
    <s v="26.04.2023"/>
    <x v="98"/>
    <x v="98"/>
    <s v="Fehérvári út 45-47."/>
    <x v="3"/>
    <x v="0"/>
    <n v="1"/>
    <n v="0"/>
  </r>
  <r>
    <s v="26.04.2023"/>
    <x v="14"/>
    <x v="14"/>
    <s v="Galoca u. 22."/>
    <x v="3"/>
    <x v="0"/>
    <n v="1"/>
    <n v="1"/>
  </r>
  <r>
    <s v="26.04.2023"/>
    <x v="61"/>
    <x v="61"/>
    <s v="Veszprémi út 5."/>
    <x v="2"/>
    <x v="0"/>
    <n v="0"/>
    <n v="0"/>
  </r>
  <r>
    <s v="26.04.2023"/>
    <x v="64"/>
    <x v="64"/>
    <s v="Harkányi út 55."/>
    <x v="3"/>
    <x v="0"/>
    <n v="1"/>
    <n v="0"/>
  </r>
  <r>
    <s v="26.04.2023"/>
    <x v="103"/>
    <x v="103"/>
    <s v="Nagy Lajos király útja 73-77"/>
    <x v="3"/>
    <x v="0"/>
    <n v="0"/>
    <n v="0"/>
  </r>
  <r>
    <s v="26.04.2023"/>
    <x v="99"/>
    <x v="99"/>
    <s v="Bartok Bela u. 105-113"/>
    <x v="3"/>
    <x v="0"/>
    <n v="1"/>
    <n v="0"/>
  </r>
  <r>
    <s v="26.04.2023"/>
    <x v="167"/>
    <x v="167"/>
    <s v="Kossuth Lajos utca 61."/>
    <x v="2"/>
    <x v="0"/>
    <n v="1"/>
    <n v="0"/>
  </r>
  <r>
    <s v="26.04.2023"/>
    <x v="191"/>
    <x v="191"/>
    <s v="Arany János tér 1."/>
    <x v="3"/>
    <x v="0"/>
    <n v="0"/>
    <n v="0"/>
  </r>
  <r>
    <s v="26.04.2023"/>
    <x v="117"/>
    <x v="117"/>
    <s v="Cellei út 92."/>
    <x v="2"/>
    <x v="0"/>
    <n v="1"/>
    <n v="1"/>
  </r>
  <r>
    <s v="26.04.2023"/>
    <x v="42"/>
    <x v="42"/>
    <s v="Maléter Pál út 1."/>
    <x v="3"/>
    <x v="0"/>
    <n v="1"/>
    <n v="1"/>
  </r>
  <r>
    <s v="26.04.2023"/>
    <x v="3"/>
    <x v="3"/>
    <s v="Mikszáth Kálmán u. 56."/>
    <x v="3"/>
    <x v="0"/>
    <n v="1"/>
    <n v="0"/>
  </r>
  <r>
    <s v="26.04.2023"/>
    <x v="180"/>
    <x v="180"/>
    <s v="Erzsébet királyné 125."/>
    <x v="3"/>
    <x v="0"/>
    <n v="0"/>
    <n v="0"/>
  </r>
  <r>
    <s v="26.04.2023"/>
    <x v="115"/>
    <x v="115"/>
    <s v="Tolnai út 2/1."/>
    <x v="3"/>
    <x v="0"/>
    <n v="1"/>
    <n v="0"/>
  </r>
  <r>
    <s v="26.04.2023"/>
    <x v="138"/>
    <x v="138"/>
    <s v="Csapás utca 27."/>
    <x v="2"/>
    <x v="0"/>
    <n v="1"/>
    <n v="0"/>
  </r>
  <r>
    <s v="25.04.2023"/>
    <x v="121"/>
    <x v="121"/>
    <s v="Rákóczi út 143."/>
    <x v="3"/>
    <x v="0"/>
    <n v="0"/>
    <n v="0"/>
  </r>
  <r>
    <s v="25.04.2023"/>
    <x v="83"/>
    <x v="83"/>
    <s v="Királyszék utca 33."/>
    <x v="2"/>
    <x v="0"/>
    <n v="1"/>
    <n v="0"/>
  </r>
  <r>
    <s v="25.04.2023"/>
    <x v="111"/>
    <x v="111"/>
    <s v="Karinthy Frigyes út 38."/>
    <x v="3"/>
    <x v="0"/>
    <n v="0"/>
    <n v="0"/>
  </r>
  <r>
    <s v="25.04.2023"/>
    <x v="110"/>
    <x v="110"/>
    <s v="Téglagyári út 30."/>
    <x v="3"/>
    <x v="0"/>
    <n v="2"/>
    <n v="0"/>
  </r>
  <r>
    <s v="25.04.2023"/>
    <x v="68"/>
    <x v="68"/>
    <s v="Rákóczi út 1-3."/>
    <x v="3"/>
    <x v="1"/>
    <n v="0"/>
    <n v="0"/>
  </r>
  <r>
    <s v="25.04.2023"/>
    <x v="68"/>
    <x v="68"/>
    <s v="Rákóczi út 1-3."/>
    <x v="3"/>
    <x v="1"/>
    <n v="0"/>
    <n v="0"/>
  </r>
  <r>
    <s v="25.04.2023"/>
    <x v="108"/>
    <x v="108"/>
    <s v="Fehérvári utca 17."/>
    <x v="3"/>
    <x v="0"/>
    <n v="0"/>
    <n v="0"/>
  </r>
  <r>
    <s v="25.04.2023"/>
    <x v="11"/>
    <x v="11"/>
    <s v="IX. körzet 8/B."/>
    <x v="2"/>
    <x v="0"/>
    <n v="1"/>
    <n v="0"/>
  </r>
  <r>
    <s v="25.04.2023"/>
    <x v="65"/>
    <x v="65"/>
    <s v="Sport út 5"/>
    <x v="3"/>
    <x v="0"/>
    <n v="1"/>
    <n v="0"/>
  </r>
  <r>
    <s v="25.04.2023"/>
    <x v="185"/>
    <x v="185"/>
    <s v="Szabadság út 38."/>
    <x v="3"/>
    <x v="0"/>
    <n v="1"/>
    <n v="0"/>
  </r>
  <r>
    <s v="25.04.2023"/>
    <x v="38"/>
    <x v="38"/>
    <s v="Kincses u. 1."/>
    <x v="2"/>
    <x v="0"/>
    <n v="1"/>
    <n v="0"/>
  </r>
  <r>
    <s v="25.04.2023"/>
    <x v="43"/>
    <x v="43"/>
    <s v="Budai Vám utca 1."/>
    <x v="2"/>
    <x v="0"/>
    <n v="1"/>
    <n v="0"/>
  </r>
  <r>
    <s v="25.04.2023"/>
    <x v="46"/>
    <x v="46"/>
    <s v="Makay István út 5."/>
    <x v="2"/>
    <x v="0"/>
    <n v="1"/>
    <n v="0"/>
  </r>
  <r>
    <s v="25.04.2023"/>
    <x v="40"/>
    <x v="40"/>
    <s v="Vásár utca 2."/>
    <x v="2"/>
    <x v="0"/>
    <n v="1"/>
    <n v="0"/>
  </r>
  <r>
    <s v="25.04.2023"/>
    <x v="101"/>
    <x v="101"/>
    <s v="Széchenyi István körút 133"/>
    <x v="3"/>
    <x v="0"/>
    <n v="0"/>
    <n v="0"/>
  </r>
  <r>
    <s v="25.04.2023"/>
    <x v="134"/>
    <x v="134"/>
    <s v="Pagony utca 27-29."/>
    <x v="3"/>
    <x v="0"/>
    <n v="2"/>
    <n v="0"/>
  </r>
  <r>
    <s v="24.04.2023"/>
    <x v="91"/>
    <x v="91"/>
    <s v="Rákóczi út 20."/>
    <x v="3"/>
    <x v="0"/>
    <n v="0"/>
    <n v="0"/>
  </r>
  <r>
    <s v="24.04.2023"/>
    <x v="135"/>
    <x v="135"/>
    <s v="Hódtó utca 17-19."/>
    <x v="2"/>
    <x v="0"/>
    <n v="1"/>
    <n v="0"/>
  </r>
  <r>
    <s v="24.04.2023"/>
    <x v="128"/>
    <x v="128"/>
    <s v="Talfája út 1."/>
    <x v="2"/>
    <x v="0"/>
    <n v="0"/>
    <n v="0"/>
  </r>
  <r>
    <s v="24.04.2023"/>
    <x v="143"/>
    <x v="143"/>
    <s v="Izsaki ut 12/B"/>
    <x v="2"/>
    <x v="0"/>
    <n v="1"/>
    <n v="0"/>
  </r>
  <r>
    <s v="24.04.2023"/>
    <x v="178"/>
    <x v="178"/>
    <s v="Bianka u. 1."/>
    <x v="2"/>
    <x v="0"/>
    <n v="1"/>
    <n v="0"/>
  </r>
  <r>
    <s v="24.04.2023"/>
    <x v="136"/>
    <x v="136"/>
    <s v="Aradi utca 103."/>
    <x v="3"/>
    <x v="0"/>
    <n v="1"/>
    <n v="0"/>
  </r>
  <r>
    <s v="24.04.2023"/>
    <x v="158"/>
    <x v="158"/>
    <s v="K-Sped krt. 2."/>
    <x v="3"/>
    <x v="0"/>
    <n v="1"/>
    <n v="0"/>
  </r>
  <r>
    <s v="24.04.2023"/>
    <x v="106"/>
    <x v="106"/>
    <s v="Gazdag E. út 10"/>
    <x v="3"/>
    <x v="0"/>
    <n v="0"/>
    <n v="0"/>
  </r>
  <r>
    <s v="24.04.2023"/>
    <x v="89"/>
    <x v="89"/>
    <s v="Almáspatak u. 7."/>
    <x v="3"/>
    <x v="0"/>
    <n v="1"/>
    <n v="0"/>
  </r>
  <r>
    <s v="24.04.2023"/>
    <x v="57"/>
    <x v="57"/>
    <s v="Thegze Lajos utca 2."/>
    <x v="2"/>
    <x v="0"/>
    <n v="1"/>
    <n v="0"/>
  </r>
  <r>
    <s v="24.04.2023"/>
    <x v="82"/>
    <x v="82"/>
    <s v="Vásárhelyi út 23/A"/>
    <x v="3"/>
    <x v="0"/>
    <n v="1"/>
    <n v="0"/>
  </r>
  <r>
    <s v="24.04.2023"/>
    <x v="67"/>
    <x v="67"/>
    <s v="Sagi ut 41."/>
    <x v="3"/>
    <x v="0"/>
    <n v="0"/>
    <n v="0"/>
  </r>
  <r>
    <s v="22.04.2023"/>
    <x v="10"/>
    <x v="10"/>
    <s v="Kishegyesi út 1-11."/>
    <x v="2"/>
    <x v="0"/>
    <n v="2"/>
    <n v="0"/>
  </r>
  <r>
    <s v="21.04.2023"/>
    <x v="46"/>
    <x v="46"/>
    <s v="Makay István út 5."/>
    <x v="2"/>
    <x v="1"/>
    <n v="2"/>
    <n v="0"/>
  </r>
  <r>
    <s v="21.04.2023"/>
    <x v="96"/>
    <x v="96"/>
    <s v="Aranyvölgyi út 6."/>
    <x v="2"/>
    <x v="0"/>
    <n v="1"/>
    <n v="0"/>
  </r>
  <r>
    <s v="21.04.2023"/>
    <x v="81"/>
    <x v="81"/>
    <s v="Kisújszállási u. 34."/>
    <x v="3"/>
    <x v="0"/>
    <n v="0"/>
    <n v="0"/>
  </r>
  <r>
    <s v="21.04.2023"/>
    <x v="125"/>
    <x v="125"/>
    <s v="Ady Endre u. 6"/>
    <x v="3"/>
    <x v="0"/>
    <n v="1"/>
    <n v="1"/>
  </r>
  <r>
    <s v="21.04.2023"/>
    <x v="60"/>
    <x v="60"/>
    <s v="Koztarsasag u. 7."/>
    <x v="3"/>
    <x v="1"/>
    <n v="0"/>
    <n v="0"/>
  </r>
  <r>
    <s v="21.04.2023"/>
    <x v="68"/>
    <x v="68"/>
    <s v="Rákóczi út 1-3."/>
    <x v="3"/>
    <x v="0"/>
    <n v="0"/>
    <n v="0"/>
  </r>
  <r>
    <s v="21.04.2023"/>
    <x v="186"/>
    <x v="186"/>
    <s v="Vasut utca 4/13."/>
    <x v="3"/>
    <x v="0"/>
    <n v="1"/>
    <n v="0"/>
  </r>
  <r>
    <s v="21.04.2023"/>
    <x v="118"/>
    <x v="118"/>
    <s v="Mátyás király utca 30."/>
    <x v="2"/>
    <x v="0"/>
    <n v="4"/>
    <n v="2"/>
  </r>
  <r>
    <s v="21.04.2023"/>
    <x v="130"/>
    <x v="130"/>
    <s v="Damjanich utca 29."/>
    <x v="3"/>
    <x v="0"/>
    <n v="1"/>
    <n v="0"/>
  </r>
  <r>
    <s v="21.04.2023"/>
    <x v="34"/>
    <x v="34"/>
    <s v="Corvin utca 41."/>
    <x v="3"/>
    <x v="0"/>
    <n v="1"/>
    <n v="0"/>
  </r>
  <r>
    <s v="21.04.2023"/>
    <x v="21"/>
    <x v="21"/>
    <s v="Kossuth Lajos utca 54-56."/>
    <x v="2"/>
    <x v="0"/>
    <n v="0"/>
    <n v="0"/>
  </r>
  <r>
    <s v="21.04.2023"/>
    <x v="23"/>
    <x v="23"/>
    <s v="Bartók Béla u. 3/c"/>
    <x v="3"/>
    <x v="0"/>
    <n v="1"/>
    <n v="0"/>
  </r>
  <r>
    <s v="21.04.2023"/>
    <x v="47"/>
    <x v="47"/>
    <s v="Szarvasi utca 68."/>
    <x v="2"/>
    <x v="0"/>
    <n v="1"/>
    <n v="0"/>
  </r>
  <r>
    <s v="21.04.2023"/>
    <x v="184"/>
    <x v="184"/>
    <s v="Kossuth Lajos u. 2/H."/>
    <x v="3"/>
    <x v="0"/>
    <n v="1"/>
    <n v="0"/>
  </r>
  <r>
    <s v="21.04.2023"/>
    <x v="165"/>
    <x v="165"/>
    <s v="(HRSZ 2256/15)"/>
    <x v="3"/>
    <x v="0"/>
    <n v="2"/>
    <n v="0"/>
  </r>
  <r>
    <s v="21.04.2023"/>
    <x v="137"/>
    <x v="137"/>
    <s v="Csabai út 9."/>
    <x v="3"/>
    <x v="0"/>
    <n v="1"/>
    <n v="0"/>
  </r>
  <r>
    <s v="21.04.2023"/>
    <x v="50"/>
    <x v="50"/>
    <s v="Aulich u. 23."/>
    <x v="3"/>
    <x v="0"/>
    <n v="1"/>
    <n v="0"/>
  </r>
  <r>
    <s v="20.04.2023"/>
    <x v="59"/>
    <x v="59"/>
    <s v="Kabai útfél (HRSZ 0228/2)"/>
    <x v="2"/>
    <x v="0"/>
    <n v="1"/>
    <n v="0"/>
  </r>
  <r>
    <s v="20.04.2023"/>
    <x v="111"/>
    <x v="111"/>
    <s v="Karinthy Frigyes út 38."/>
    <x v="3"/>
    <x v="1"/>
    <n v="0"/>
    <n v="0"/>
  </r>
  <r>
    <s v="20.04.2023"/>
    <x v="163"/>
    <x v="163"/>
    <s v="Rakóczi út 100."/>
    <x v="0"/>
    <x v="0"/>
    <n v="0"/>
    <n v="0"/>
  </r>
  <r>
    <s v="20.04.2023"/>
    <x v="190"/>
    <x v="190"/>
    <s v="Csabdi út 4."/>
    <x v="3"/>
    <x v="0"/>
    <n v="2"/>
    <n v="0"/>
  </r>
  <r>
    <s v="20.04.2023"/>
    <x v="80"/>
    <x v="80"/>
    <s v="Mártirok útja 13."/>
    <x v="3"/>
    <x v="0"/>
    <n v="0"/>
    <n v="0"/>
  </r>
  <r>
    <s v="20.04.2023"/>
    <x v="140"/>
    <x v="140"/>
    <s v="Szentpéteri kapu 103."/>
    <x v="2"/>
    <x v="1"/>
    <n v="0"/>
    <n v="0"/>
  </r>
  <r>
    <s v="20.04.2023"/>
    <x v="32"/>
    <x v="32"/>
    <s v="Ipar körút 30."/>
    <x v="2"/>
    <x v="0"/>
    <n v="0"/>
    <n v="0"/>
  </r>
  <r>
    <s v="20.04.2023"/>
    <x v="76"/>
    <x v="76"/>
    <s v="Külső-Kádártai utca 3."/>
    <x v="2"/>
    <x v="0"/>
    <n v="5"/>
    <n v="0"/>
  </r>
  <r>
    <s v="20.04.2023"/>
    <x v="56"/>
    <x v="56"/>
    <s v="Honved u. 13."/>
    <x v="3"/>
    <x v="0"/>
    <n v="3"/>
    <n v="0"/>
  </r>
  <r>
    <s v="20.04.2023"/>
    <x v="37"/>
    <x v="37"/>
    <s v="Torvenyhaz u. 4"/>
    <x v="3"/>
    <x v="0"/>
    <n v="0"/>
    <n v="0"/>
  </r>
  <r>
    <s v="20.04.2023"/>
    <x v="78"/>
    <x v="78"/>
    <s v="Dózsa György út 18-20."/>
    <x v="3"/>
    <x v="0"/>
    <n v="1"/>
    <n v="0"/>
  </r>
  <r>
    <s v="20.04.2023"/>
    <x v="74"/>
    <x v="74"/>
    <s v="Bláthy Ottó utca 1."/>
    <x v="3"/>
    <x v="0"/>
    <n v="5"/>
    <n v="5"/>
  </r>
  <r>
    <s v="20.04.2023"/>
    <x v="197"/>
    <x v="197"/>
    <s v="Terez krt. 55-57."/>
    <x v="3"/>
    <x v="0"/>
    <n v="1"/>
    <n v="0"/>
  </r>
  <r>
    <s v="20.04.2023"/>
    <x v="66"/>
    <x v="66"/>
    <s v="Kalvin ter 7."/>
    <x v="3"/>
    <x v="0"/>
    <n v="0"/>
    <n v="0"/>
  </r>
  <r>
    <s v="20.04.2023"/>
    <x v="120"/>
    <x v="120"/>
    <s v="Állomás utca 5."/>
    <x v="3"/>
    <x v="0"/>
    <n v="0"/>
    <n v="0"/>
  </r>
  <r>
    <s v="20.04.2023"/>
    <x v="100"/>
    <x v="100"/>
    <s v="Kiss János u. 14."/>
    <x v="3"/>
    <x v="0"/>
    <n v="1"/>
    <n v="0"/>
  </r>
  <r>
    <s v="20.04.2023"/>
    <x v="97"/>
    <x v="97"/>
    <s v="Dózsa Gy. út 1/a."/>
    <x v="3"/>
    <x v="0"/>
    <n v="1"/>
    <n v="0"/>
  </r>
  <r>
    <s v="20.04.2023"/>
    <x v="75"/>
    <x v="75"/>
    <s v="Budapesti út 1."/>
    <x v="3"/>
    <x v="0"/>
    <n v="1"/>
    <n v="0"/>
  </r>
  <r>
    <s v="20.04.2023"/>
    <x v="92"/>
    <x v="92"/>
    <s v="Rákóczi u. 83."/>
    <x v="3"/>
    <x v="0"/>
    <n v="0"/>
    <n v="0"/>
  </r>
  <r>
    <s v="20.04.2023"/>
    <x v="161"/>
    <x v="161"/>
    <s v="Rákóczi Ferenc u. 57/a."/>
    <x v="3"/>
    <x v="0"/>
    <n v="1"/>
    <n v="0"/>
  </r>
  <r>
    <s v="19.04.2023"/>
    <x v="172"/>
    <x v="172"/>
    <s v="Piac u. 16."/>
    <x v="3"/>
    <x v="1"/>
    <n v="0"/>
    <n v="0"/>
  </r>
  <r>
    <s v="19.04.2023"/>
    <x v="54"/>
    <x v="54"/>
    <s v="Hátsókapu út 8."/>
    <x v="3"/>
    <x v="1"/>
    <n v="0"/>
    <n v="0"/>
  </r>
  <r>
    <s v="19.04.2023"/>
    <x v="52"/>
    <x v="52"/>
    <s v="Király J. út 3."/>
    <x v="3"/>
    <x v="1"/>
    <n v="0"/>
    <n v="0"/>
  </r>
  <r>
    <s v="19.04.2023"/>
    <x v="155"/>
    <x v="155"/>
    <s v="Szent Laszlo u. 115"/>
    <x v="3"/>
    <x v="1"/>
    <n v="2"/>
    <n v="2"/>
  </r>
  <r>
    <s v="19.04.2023"/>
    <x v="49"/>
    <x v="49"/>
    <s v="Ady E. ut 19."/>
    <x v="2"/>
    <x v="0"/>
    <n v="1"/>
    <n v="0"/>
  </r>
  <r>
    <s v="19.04.2023"/>
    <x v="189"/>
    <x v="189"/>
    <s v="Ceglédi u. 28."/>
    <x v="3"/>
    <x v="0"/>
    <n v="1"/>
    <n v="0"/>
  </r>
  <r>
    <s v="19.04.2023"/>
    <x v="36"/>
    <x v="36"/>
    <s v="IV László K. út 39."/>
    <x v="3"/>
    <x v="0"/>
    <n v="0"/>
    <n v="0"/>
  </r>
  <r>
    <s v="19.04.2023"/>
    <x v="44"/>
    <x v="44"/>
    <s v="Lackner K. út 11"/>
    <x v="3"/>
    <x v="0"/>
    <n v="0"/>
    <n v="0"/>
  </r>
  <r>
    <s v="19.04.2023"/>
    <x v="119"/>
    <x v="119"/>
    <s v="Gránátos utca 11."/>
    <x v="2"/>
    <x v="0"/>
    <n v="1"/>
    <n v="0"/>
  </r>
  <r>
    <s v="19.04.2023"/>
    <x v="48"/>
    <x v="48"/>
    <s v="Végfordulat út 9"/>
    <x v="3"/>
    <x v="0"/>
    <n v="0"/>
    <n v="0"/>
  </r>
  <r>
    <s v="19.04.2023"/>
    <x v="179"/>
    <x v="179"/>
    <s v="Ring utca 1."/>
    <x v="3"/>
    <x v="0"/>
    <n v="3"/>
    <n v="0"/>
  </r>
  <r>
    <s v="19.04.2023"/>
    <x v="39"/>
    <x v="39"/>
    <s v="József Attila út 1."/>
    <x v="3"/>
    <x v="0"/>
    <n v="0"/>
    <n v="0"/>
  </r>
  <r>
    <s v="19.04.2023"/>
    <x v="146"/>
    <x v="146"/>
    <s v="Népszínház u. 30."/>
    <x v="3"/>
    <x v="0"/>
    <n v="1"/>
    <n v="1"/>
  </r>
  <r>
    <s v="18.04.2023"/>
    <x v="77"/>
    <x v="77"/>
    <s v="Szentgyörgyfalvi út 9."/>
    <x v="3"/>
    <x v="0"/>
    <n v="1"/>
    <n v="0"/>
  </r>
  <r>
    <s v="18.04.2023"/>
    <x v="156"/>
    <x v="156"/>
    <s v="Budafoki út 2-4."/>
    <x v="0"/>
    <x v="0"/>
    <n v="2"/>
    <n v="0"/>
  </r>
  <r>
    <s v="18.04.2023"/>
    <x v="124"/>
    <x v="124"/>
    <s v="Rakoczi u. 11."/>
    <x v="3"/>
    <x v="0"/>
    <n v="1"/>
    <n v="0"/>
  </r>
  <r>
    <s v="18.04.2023"/>
    <x v="126"/>
    <x v="126"/>
    <s v="Bajcsy-Zsilinszky ut 67"/>
    <x v="3"/>
    <x v="0"/>
    <n v="1"/>
    <n v="0"/>
  </r>
  <r>
    <s v="17.04.2023"/>
    <x v="112"/>
    <x v="112"/>
    <s v="Debreceni u. 71."/>
    <x v="3"/>
    <x v="0"/>
    <n v="1"/>
    <n v="1"/>
  </r>
  <r>
    <s v="17.04.2023"/>
    <x v="45"/>
    <x v="45"/>
    <s v="Alkotmány utca 1/A."/>
    <x v="3"/>
    <x v="0"/>
    <n v="1"/>
    <n v="0"/>
  </r>
  <r>
    <s v="17.04.2023"/>
    <x v="150"/>
    <x v="150"/>
    <s v="Pillangó utca 15."/>
    <x v="0"/>
    <x v="0"/>
    <n v="1"/>
    <n v="1"/>
  </r>
  <r>
    <s v="17.04.2023"/>
    <x v="129"/>
    <x v="129"/>
    <s v="Deres ut 2."/>
    <x v="2"/>
    <x v="0"/>
    <n v="1"/>
    <n v="0"/>
  </r>
  <r>
    <s v="17.04.2023"/>
    <x v="24"/>
    <x v="24"/>
    <s v="Békési út 18."/>
    <x v="3"/>
    <x v="0"/>
    <n v="1"/>
    <n v="0"/>
  </r>
  <r>
    <s v="17.04.2023"/>
    <x v="88"/>
    <x v="88"/>
    <s v="Aszalvölgyi utca 1."/>
    <x v="2"/>
    <x v="0"/>
    <n v="2"/>
    <n v="2"/>
  </r>
  <r>
    <s v="17.04.2023"/>
    <x v="113"/>
    <x v="113"/>
    <s v="Beregszászi út 1/b."/>
    <x v="3"/>
    <x v="0"/>
    <n v="0"/>
    <n v="0"/>
  </r>
  <r>
    <s v="17.04.2023"/>
    <x v="19"/>
    <x v="19"/>
    <s v="Csabai ut 3."/>
    <x v="2"/>
    <x v="0"/>
    <n v="1"/>
    <n v="0"/>
  </r>
  <r>
    <s v="17.04.2023"/>
    <x v="93"/>
    <x v="93"/>
    <s v="Palotai út 6."/>
    <x v="3"/>
    <x v="0"/>
    <n v="0"/>
    <n v="0"/>
  </r>
  <r>
    <s v="17.04.2023"/>
    <x v="22"/>
    <x v="22"/>
    <s v="Szalontai út 3-7."/>
    <x v="3"/>
    <x v="0"/>
    <n v="1"/>
    <n v="0"/>
  </r>
  <r>
    <s v="14.04.2023"/>
    <x v="2"/>
    <x v="2"/>
    <s v="Mikepércsi út. 73a"/>
    <x v="2"/>
    <x v="1"/>
    <n v="0"/>
    <n v="0"/>
  </r>
  <r>
    <s v="14.04.2023"/>
    <x v="140"/>
    <x v="140"/>
    <s v="Szentpéteri kapu 103."/>
    <x v="2"/>
    <x v="0"/>
    <n v="0"/>
    <n v="0"/>
  </r>
  <r>
    <s v="14.04.2023"/>
    <x v="105"/>
    <x v="105"/>
    <s v="Etelka sor 1."/>
    <x v="3"/>
    <x v="0"/>
    <n v="1"/>
    <n v="0"/>
  </r>
  <r>
    <s v="14.04.2023"/>
    <x v="58"/>
    <x v="58"/>
    <s v="Makkosházi krt. 4."/>
    <x v="3"/>
    <x v="0"/>
    <n v="1"/>
    <n v="0"/>
  </r>
  <r>
    <s v="14.04.2023"/>
    <x v="51"/>
    <x v="51"/>
    <s v="Pecsi ut 61."/>
    <x v="2"/>
    <x v="0"/>
    <n v="2"/>
    <n v="0"/>
  </r>
  <r>
    <s v="14.04.2023"/>
    <x v="149"/>
    <x v="149"/>
    <s v="Rókusi krt. 42-64."/>
    <x v="2"/>
    <x v="0"/>
    <n v="1"/>
    <n v="0"/>
  </r>
  <r>
    <s v="13.04.2023"/>
    <x v="153"/>
    <x v="153"/>
    <s v="Brassói út 3."/>
    <x v="0"/>
    <x v="0"/>
    <n v="0"/>
    <n v="0"/>
  </r>
  <r>
    <s v="12.04.2023"/>
    <x v="142"/>
    <x v="142"/>
    <s v="Ady Endre u. 99"/>
    <x v="3"/>
    <x v="0"/>
    <n v="0"/>
    <n v="0"/>
  </r>
  <r>
    <s v="12.04.2023"/>
    <x v="145"/>
    <x v="145"/>
    <s v="Fő út 246-248."/>
    <x v="2"/>
    <x v="0"/>
    <n v="0"/>
    <n v="0"/>
  </r>
  <r>
    <s v="12.04.2023"/>
    <x v="144"/>
    <x v="144"/>
    <s v="Nagytétényi utca 35."/>
    <x v="0"/>
    <x v="0"/>
    <n v="1"/>
    <n v="1"/>
  </r>
  <r>
    <s v="12.04.2023"/>
    <x v="139"/>
    <x v="139"/>
    <s v="Tisza Lajos krt 41"/>
    <x v="3"/>
    <x v="0"/>
    <n v="1"/>
    <n v="0"/>
  </r>
  <r>
    <s v="11.04.2023"/>
    <x v="133"/>
    <x v="133"/>
    <s v="Kabai u. 2."/>
    <x v="3"/>
    <x v="0"/>
    <n v="0"/>
    <n v="0"/>
  </r>
  <r>
    <s v="11.04.2023"/>
    <x v="5"/>
    <x v="5"/>
    <s v="Koppány utca 2-4."/>
    <x v="0"/>
    <x v="0"/>
    <n v="1"/>
    <n v="1"/>
  </r>
  <r>
    <s v="11.04.2023"/>
    <x v="53"/>
    <x v="53"/>
    <s v="Kinizsi utca 1-3."/>
    <x v="0"/>
    <x v="0"/>
    <n v="1"/>
    <n v="0"/>
  </r>
  <r>
    <s v="06.04.2023"/>
    <x v="108"/>
    <x v="108"/>
    <s v="Fehérvári utca 17."/>
    <x v="3"/>
    <x v="1"/>
    <n v="3"/>
    <n v="3"/>
  </r>
  <r>
    <s v="06.04.2023"/>
    <x v="84"/>
    <x v="84"/>
    <s v="Alsórét utca 258."/>
    <x v="3"/>
    <x v="0"/>
    <n v="1"/>
    <n v="0"/>
  </r>
  <r>
    <s v="05.04.2023"/>
    <x v="141"/>
    <x v="141"/>
    <s v="Egri utca 51."/>
    <x v="2"/>
    <x v="0"/>
    <n v="0"/>
    <n v="0"/>
  </r>
  <r>
    <s v="05.04.2023"/>
    <x v="140"/>
    <x v="140"/>
    <s v="Szentpéteri kapu 103."/>
    <x v="2"/>
    <x v="1"/>
    <n v="0"/>
    <n v="0"/>
  </r>
  <r>
    <s v="05.04.2023"/>
    <x v="12"/>
    <x v="12"/>
    <s v="Mesztelep u. 1/a"/>
    <x v="3"/>
    <x v="1"/>
    <n v="0"/>
    <n v="0"/>
  </r>
  <r>
    <s v="05.04.2023"/>
    <x v="159"/>
    <x v="159"/>
    <s v="Foti ut, 120."/>
    <x v="0"/>
    <x v="0"/>
    <n v="0"/>
    <n v="0"/>
  </r>
  <r>
    <s v="05.04.2023"/>
    <x v="27"/>
    <x v="27"/>
    <s v="Madách Imre u. 2."/>
    <x v="2"/>
    <x v="0"/>
    <n v="0"/>
    <n v="0"/>
  </r>
  <r>
    <s v="05.04.2023"/>
    <x v="87"/>
    <x v="87"/>
    <s v="Fő út 190."/>
    <x v="3"/>
    <x v="0"/>
    <n v="0"/>
    <n v="0"/>
  </r>
  <r>
    <s v="05.04.2023"/>
    <x v="22"/>
    <x v="22"/>
    <s v="Szalontai út 3-7."/>
    <x v="3"/>
    <x v="1"/>
    <n v="1"/>
    <n v="0"/>
  </r>
  <r>
    <s v="05.04.2023"/>
    <x v="114"/>
    <x v="114"/>
    <s v="Hermina u. 1-3."/>
    <x v="2"/>
    <x v="0"/>
    <n v="1"/>
    <n v="1"/>
  </r>
  <r>
    <s v="04.04.2023"/>
    <x v="148"/>
    <x v="148"/>
    <s v="Kossuth Lajos u. 98-100."/>
    <x v="3"/>
    <x v="0"/>
    <n v="1"/>
    <n v="0"/>
  </r>
  <r>
    <s v="03.04.2023"/>
    <x v="171"/>
    <x v="171"/>
    <s v="Becsi ut 258."/>
    <x v="0"/>
    <x v="0"/>
    <n v="2"/>
    <n v="0"/>
  </r>
  <r>
    <s v="03.04.2023"/>
    <x v="9"/>
    <x v="9"/>
    <s v="Kerepesi út 9."/>
    <x v="0"/>
    <x v="1"/>
    <n v="1"/>
    <n v="0"/>
  </r>
  <r>
    <s v="03.04.2023"/>
    <x v="152"/>
    <x v="152"/>
    <s v="Hengermalom utca 19-21."/>
    <x v="0"/>
    <x v="0"/>
    <n v="1"/>
    <n v="0"/>
  </r>
  <r>
    <s v="03.04.2023"/>
    <x v="196"/>
    <x v="196"/>
    <s v="Mártirok útja 281."/>
    <x v="0"/>
    <x v="0"/>
    <n v="1"/>
    <n v="1"/>
  </r>
  <r>
    <s v="03.04.2023"/>
    <x v="4"/>
    <x v="4"/>
    <s v="4-es főút (HRSZ 0359/75)"/>
    <x v="0"/>
    <x v="0"/>
    <n v="1"/>
    <n v="0"/>
  </r>
  <r>
    <s v="31.03.2023"/>
    <x v="116"/>
    <x v="116"/>
    <s v="Városmajor út 72."/>
    <x v="2"/>
    <x v="0"/>
    <n v="0"/>
    <n v="0"/>
  </r>
  <r>
    <s v="30.03.2023"/>
    <x v="102"/>
    <x v="102"/>
    <s v="Pazonyi út 36."/>
    <x v="2"/>
    <x v="0"/>
    <n v="1"/>
    <n v="0"/>
  </r>
  <r>
    <s v="30.03.2023"/>
    <x v="128"/>
    <x v="128"/>
    <s v="Talfája út 1."/>
    <x v="2"/>
    <x v="1"/>
    <n v="1"/>
    <n v="0"/>
  </r>
  <r>
    <s v="30.03.2023"/>
    <x v="12"/>
    <x v="12"/>
    <s v="Mesztelep u. 1/a"/>
    <x v="3"/>
    <x v="1"/>
    <n v="1"/>
    <n v="0"/>
  </r>
  <r>
    <s v="29.03.2023"/>
    <x v="140"/>
    <x v="140"/>
    <s v="Szentpéteri kapu 103."/>
    <x v="2"/>
    <x v="1"/>
    <n v="0"/>
    <n v="0"/>
  </r>
  <r>
    <s v="29.03.2023"/>
    <x v="66"/>
    <x v="66"/>
    <s v="Kalvin ter 7."/>
    <x v="3"/>
    <x v="1"/>
    <n v="0"/>
    <n v="0"/>
  </r>
  <r>
    <s v="29.03.2023"/>
    <x v="7"/>
    <x v="7"/>
    <s v="II. Rákóczi Ferenc út 191."/>
    <x v="0"/>
    <x v="1"/>
    <n v="1"/>
    <n v="0"/>
  </r>
  <r>
    <s v="28.03.2023"/>
    <x v="33"/>
    <x v="33"/>
    <s v="Széchenyi u. 55."/>
    <x v="2"/>
    <x v="1"/>
    <n v="1"/>
    <n v="0"/>
  </r>
  <r>
    <s v="28.03.2023"/>
    <x v="168"/>
    <x v="168"/>
    <s v="Malomtó szél utca 29-30."/>
    <x v="2"/>
    <x v="0"/>
    <n v="0"/>
    <n v="0"/>
  </r>
  <r>
    <s v="27.03.2023"/>
    <x v="83"/>
    <x v="83"/>
    <s v="Királyszék utca 33."/>
    <x v="2"/>
    <x v="1"/>
    <n v="0"/>
    <n v="0"/>
  </r>
  <r>
    <s v="23.03.2023"/>
    <x v="10"/>
    <x v="10"/>
    <s v="Kishegyesi út 1-11."/>
    <x v="2"/>
    <x v="0"/>
    <n v="1"/>
    <n v="0"/>
  </r>
  <r>
    <s v="23.03.2023"/>
    <x v="167"/>
    <x v="167"/>
    <s v="Kossuth Lajos utca 61."/>
    <x v="2"/>
    <x v="1"/>
    <n v="1"/>
    <n v="0"/>
  </r>
  <r>
    <s v="23.03.2023"/>
    <x v="66"/>
    <x v="66"/>
    <s v="Kalvin ter 7."/>
    <x v="3"/>
    <x v="1"/>
    <n v="0"/>
    <n v="0"/>
  </r>
  <r>
    <s v="22.03.2023"/>
    <x v="12"/>
    <x v="12"/>
    <s v="Mesztelep u. 1/a"/>
    <x v="3"/>
    <x v="1"/>
    <n v="0"/>
    <n v="0"/>
  </r>
  <r>
    <s v="22.03.2023"/>
    <x v="140"/>
    <x v="140"/>
    <s v="Szentpéteri kapu 103."/>
    <x v="2"/>
    <x v="0"/>
    <n v="0"/>
    <n v="0"/>
  </r>
  <r>
    <s v="22.03.2023"/>
    <x v="177"/>
    <x v="177"/>
    <s v="Szabadkai u. 7."/>
    <x v="2"/>
    <x v="0"/>
    <n v="1"/>
    <n v="0"/>
  </r>
  <r>
    <s v="22.03.2023"/>
    <x v="19"/>
    <x v="19"/>
    <s v="Csabai ut 3."/>
    <x v="2"/>
    <x v="0"/>
    <n v="1"/>
    <n v="0"/>
  </r>
  <r>
    <s v="21.03.2023"/>
    <x v="27"/>
    <x v="27"/>
    <s v="Madách Imre u. 2."/>
    <x v="2"/>
    <x v="0"/>
    <n v="0"/>
    <n v="0"/>
  </r>
  <r>
    <s v="20.03.2023"/>
    <x v="12"/>
    <x v="12"/>
    <s v="Mesztelep u. 1/a"/>
    <x v="3"/>
    <x v="1"/>
    <n v="0"/>
    <n v="0"/>
  </r>
  <r>
    <s v="20.03.2023"/>
    <x v="143"/>
    <x v="143"/>
    <s v="Izsaki ut 12/B"/>
    <x v="2"/>
    <x v="0"/>
    <n v="0"/>
    <n v="0"/>
  </r>
  <r>
    <s v="17.03.2023"/>
    <x v="145"/>
    <x v="145"/>
    <s v="Fő út 246-248."/>
    <x v="2"/>
    <x v="0"/>
    <n v="1"/>
    <n v="1"/>
  </r>
  <r>
    <s v="17.03.2023"/>
    <x v="59"/>
    <x v="59"/>
    <s v="Kabai útfél (HRSZ 0228/2)"/>
    <x v="2"/>
    <x v="0"/>
    <n v="2"/>
    <n v="0"/>
  </r>
  <r>
    <s v="17.03.2023"/>
    <x v="156"/>
    <x v="156"/>
    <s v="Budafoki út 2-4."/>
    <x v="0"/>
    <x v="1"/>
    <n v="1"/>
    <n v="0"/>
  </r>
  <r>
    <s v="16.03.2023"/>
    <x v="168"/>
    <x v="168"/>
    <s v="Malomtó szél utca 29-30."/>
    <x v="2"/>
    <x v="1"/>
    <n v="1"/>
    <n v="0"/>
  </r>
  <r>
    <s v="16.03.2023"/>
    <x v="178"/>
    <x v="178"/>
    <s v="Bianka u. 1."/>
    <x v="2"/>
    <x v="0"/>
    <n v="0"/>
    <n v="0"/>
  </r>
  <r>
    <s v="14.03.2023"/>
    <x v="10"/>
    <x v="10"/>
    <s v="Kishegyesi út 1-11."/>
    <x v="2"/>
    <x v="1"/>
    <n v="0"/>
    <n v="0"/>
  </r>
  <r>
    <s v="14.03.2023"/>
    <x v="49"/>
    <x v="49"/>
    <s v="Ady E. ut 19."/>
    <x v="2"/>
    <x v="0"/>
    <n v="1"/>
    <n v="0"/>
  </r>
  <r>
    <s v="14.03.2023"/>
    <x v="47"/>
    <x v="47"/>
    <s v="Szarvasi utca 68."/>
    <x v="2"/>
    <x v="0"/>
    <n v="1"/>
    <n v="0"/>
  </r>
  <r>
    <s v="13.03.2023"/>
    <x v="156"/>
    <x v="156"/>
    <s v="Budafoki út 2-4."/>
    <x v="0"/>
    <x v="1"/>
    <n v="0"/>
    <n v="0"/>
  </r>
  <r>
    <s v="13.03.2023"/>
    <x v="135"/>
    <x v="135"/>
    <s v="Hódtó utca 17-19."/>
    <x v="2"/>
    <x v="0"/>
    <n v="1"/>
    <n v="0"/>
  </r>
  <r>
    <s v="13.03.2023"/>
    <x v="53"/>
    <x v="53"/>
    <s v="Kinizsi utca 1-3."/>
    <x v="0"/>
    <x v="0"/>
    <n v="2"/>
    <n v="2"/>
  </r>
  <r>
    <s v="13.03.2023"/>
    <x v="159"/>
    <x v="159"/>
    <s v="Foti ut, 120."/>
    <x v="0"/>
    <x v="0"/>
    <n v="1"/>
    <n v="0"/>
  </r>
  <r>
    <s v="13.03.2023"/>
    <x v="57"/>
    <x v="57"/>
    <s v="Thegze Lajos utca 2."/>
    <x v="2"/>
    <x v="0"/>
    <n v="1"/>
    <n v="0"/>
  </r>
  <r>
    <s v="13.03.2023"/>
    <x v="174"/>
    <x v="174"/>
    <s v="Sport utca 1."/>
    <x v="2"/>
    <x v="1"/>
    <n v="0"/>
    <n v="0"/>
  </r>
  <r>
    <s v="10.03.2023"/>
    <x v="118"/>
    <x v="118"/>
    <s v="Mátyás király utca 30."/>
    <x v="2"/>
    <x v="0"/>
    <n v="1"/>
    <n v="1"/>
  </r>
  <r>
    <s v="10.03.2023"/>
    <x v="61"/>
    <x v="61"/>
    <s v="Veszprémi út 5."/>
    <x v="2"/>
    <x v="0"/>
    <n v="0"/>
    <n v="0"/>
  </r>
  <r>
    <s v="10.03.2023"/>
    <x v="11"/>
    <x v="11"/>
    <s v="IX. körzet 8/B."/>
    <x v="2"/>
    <x v="0"/>
    <n v="1"/>
    <n v="0"/>
  </r>
  <r>
    <s v="09.03.2023"/>
    <x v="2"/>
    <x v="2"/>
    <s v="Mikepércsi út. 73a"/>
    <x v="2"/>
    <x v="0"/>
    <n v="1"/>
    <n v="0"/>
  </r>
  <r>
    <s v="09.03.2023"/>
    <x v="76"/>
    <x v="76"/>
    <s v="Külső-Kádártai utca 3."/>
    <x v="2"/>
    <x v="0"/>
    <n v="3"/>
    <n v="0"/>
  </r>
  <r>
    <s v="09.03.2023"/>
    <x v="51"/>
    <x v="51"/>
    <s v="Pecsi ut 61."/>
    <x v="2"/>
    <x v="0"/>
    <n v="2"/>
    <n v="1"/>
  </r>
  <r>
    <s v="09.03.2023"/>
    <x v="164"/>
    <x v="164"/>
    <s v="Gács utca 3."/>
    <x v="0"/>
    <x v="0"/>
    <n v="0"/>
    <n v="0"/>
  </r>
  <r>
    <s v="08.03.2023"/>
    <x v="114"/>
    <x v="114"/>
    <s v="Hermina u. 1-3."/>
    <x v="2"/>
    <x v="0"/>
    <n v="1"/>
    <n v="1"/>
  </r>
  <r>
    <s v="08.03.2023"/>
    <x v="129"/>
    <x v="129"/>
    <s v="Deres ut 2."/>
    <x v="2"/>
    <x v="0"/>
    <n v="2"/>
    <n v="0"/>
  </r>
  <r>
    <s v="08.03.2023"/>
    <x v="7"/>
    <x v="7"/>
    <s v="II. Rákóczi Ferenc út 191."/>
    <x v="0"/>
    <x v="0"/>
    <n v="2"/>
    <n v="2"/>
  </r>
  <r>
    <s v="08.03.2023"/>
    <x v="79"/>
    <x v="79"/>
    <s v="Vak B. utca 27."/>
    <x v="2"/>
    <x v="0"/>
    <n v="1"/>
    <n v="0"/>
  </r>
  <r>
    <s v="07.03.2023"/>
    <x v="152"/>
    <x v="152"/>
    <s v="Hengermalom utca 19-21."/>
    <x v="0"/>
    <x v="0"/>
    <n v="1"/>
    <n v="1"/>
  </r>
  <r>
    <s v="07.03.2023"/>
    <x v="173"/>
    <x v="173"/>
    <s v="Attila u. 10/B."/>
    <x v="2"/>
    <x v="0"/>
    <n v="0"/>
    <n v="0"/>
  </r>
  <r>
    <s v="07.03.2023"/>
    <x v="107"/>
    <x v="107"/>
    <s v="Poganyi ut. 7."/>
    <x v="2"/>
    <x v="0"/>
    <n v="0"/>
    <n v="0"/>
  </r>
  <r>
    <s v="06.03.2023"/>
    <x v="198"/>
    <x v="198"/>
    <s v="Tartsay Vilmos utca 40."/>
    <x v="2"/>
    <x v="0"/>
    <n v="1"/>
    <n v="1"/>
  </r>
  <r>
    <s v="06.03.2023"/>
    <x v="40"/>
    <x v="40"/>
    <s v="Vásár utca 2."/>
    <x v="2"/>
    <x v="0"/>
    <n v="0"/>
    <n v="0"/>
  </r>
  <r>
    <s v="06.03.2023"/>
    <x v="12"/>
    <x v="12"/>
    <s v="Mesztelep u. 1/a"/>
    <x v="3"/>
    <x v="1"/>
    <n v="0"/>
    <n v="0"/>
  </r>
  <r>
    <s v="06.03.2023"/>
    <x v="16"/>
    <x v="16"/>
    <s v="Szent I. út 44."/>
    <x v="3"/>
    <x v="0"/>
    <n v="0"/>
    <n v="0"/>
  </r>
  <r>
    <s v="06.03.2023"/>
    <x v="18"/>
    <x v="18"/>
    <s v="Királyhidai utca 42."/>
    <x v="2"/>
    <x v="0"/>
    <n v="0"/>
    <n v="0"/>
  </r>
  <r>
    <s v="06.03.2023"/>
    <x v="149"/>
    <x v="149"/>
    <s v="Rókusi krt. 42-64."/>
    <x v="2"/>
    <x v="0"/>
    <n v="1"/>
    <n v="0"/>
  </r>
  <r>
    <s v="06.03.2023"/>
    <x v="63"/>
    <x v="63"/>
    <s v="Berzsenyi utca 13."/>
    <x v="2"/>
    <x v="0"/>
    <n v="1"/>
    <n v="1"/>
  </r>
  <r>
    <s v="06.03.2023"/>
    <x v="41"/>
    <x v="41"/>
    <s v="Fő út 66."/>
    <x v="2"/>
    <x v="0"/>
    <n v="0"/>
    <n v="0"/>
  </r>
  <r>
    <s v="06.03.2023"/>
    <x v="0"/>
    <x v="0"/>
    <s v="Vak Bottyán u. 75 B"/>
    <x v="0"/>
    <x v="0"/>
    <n v="0"/>
    <n v="0"/>
  </r>
  <r>
    <s v="06.03.2023"/>
    <x v="150"/>
    <x v="150"/>
    <s v="Pillangó utca 15."/>
    <x v="0"/>
    <x v="0"/>
    <n v="1"/>
    <n v="0"/>
  </r>
  <r>
    <s v="06.03.2023"/>
    <x v="175"/>
    <x v="175"/>
    <s v="Szentmihályi utca 131."/>
    <x v="0"/>
    <x v="0"/>
    <n v="0"/>
    <n v="0"/>
  </r>
  <r>
    <s v="06.03.2023"/>
    <x v="71"/>
    <x v="71"/>
    <s v="Köztelek út 87."/>
    <x v="3"/>
    <x v="0"/>
    <n v="0"/>
    <n v="0"/>
  </r>
  <r>
    <s v="03.03.2023"/>
    <x v="104"/>
    <x v="104"/>
    <s v="Zanati utca 70."/>
    <x v="2"/>
    <x v="0"/>
    <n v="0"/>
    <n v="0"/>
  </r>
  <r>
    <s v="03.03.2023"/>
    <x v="157"/>
    <x v="157"/>
    <s v="Pesti út 5-7."/>
    <x v="0"/>
    <x v="0"/>
    <n v="0"/>
    <n v="0"/>
  </r>
  <r>
    <s v="03.03.2023"/>
    <x v="138"/>
    <x v="138"/>
    <s v="Csapás utca 27."/>
    <x v="2"/>
    <x v="0"/>
    <n v="2"/>
    <n v="0"/>
  </r>
  <r>
    <s v="03.03.2023"/>
    <x v="4"/>
    <x v="4"/>
    <s v="4-es főút (HRSZ 0359/75)"/>
    <x v="0"/>
    <x v="0"/>
    <n v="1"/>
    <n v="1"/>
  </r>
  <r>
    <s v="03.03.2023"/>
    <x v="46"/>
    <x v="46"/>
    <s v="Makay István út 5."/>
    <x v="2"/>
    <x v="0"/>
    <n v="1"/>
    <n v="0"/>
  </r>
  <r>
    <s v="03.03.2023"/>
    <x v="96"/>
    <x v="96"/>
    <s v="Aranyvölgyi út 6."/>
    <x v="2"/>
    <x v="0"/>
    <n v="1"/>
    <n v="0"/>
  </r>
  <r>
    <s v="02.03.2023"/>
    <x v="10"/>
    <x v="10"/>
    <s v="Kishegyesi út 1-11."/>
    <x v="2"/>
    <x v="1"/>
    <n v="0"/>
    <n v="0"/>
  </r>
  <r>
    <s v="02.03.2023"/>
    <x v="109"/>
    <x v="109"/>
    <s v="Boszorkány utca 2."/>
    <x v="2"/>
    <x v="0"/>
    <n v="0"/>
    <n v="0"/>
  </r>
  <r>
    <s v="02.03.2023"/>
    <x v="119"/>
    <x v="119"/>
    <s v="Gránátos utca 11."/>
    <x v="2"/>
    <x v="0"/>
    <n v="1"/>
    <n v="0"/>
  </r>
  <r>
    <s v="02.03.2023"/>
    <x v="141"/>
    <x v="141"/>
    <s v="Egri utca 51."/>
    <x v="2"/>
    <x v="0"/>
    <n v="0"/>
    <n v="0"/>
  </r>
  <r>
    <s v="02.03.2023"/>
    <x v="102"/>
    <x v="102"/>
    <s v="Pazonyi út 36."/>
    <x v="2"/>
    <x v="1"/>
    <n v="1"/>
    <n v="0"/>
  </r>
  <r>
    <s v="02.03.2023"/>
    <x v="88"/>
    <x v="88"/>
    <s v="Aszalvölgyi utca 1."/>
    <x v="2"/>
    <x v="0"/>
    <n v="1"/>
    <n v="0"/>
  </r>
  <r>
    <s v="02.03.2023"/>
    <x v="196"/>
    <x v="196"/>
    <s v="Mártirok útja 281."/>
    <x v="0"/>
    <x v="0"/>
    <n v="3"/>
    <n v="3"/>
  </r>
  <r>
    <s v="02.03.2023"/>
    <x v="9"/>
    <x v="9"/>
    <s v="Kerepesi út 9."/>
    <x v="0"/>
    <x v="0"/>
    <n v="1"/>
    <n v="0"/>
  </r>
  <r>
    <s v="02.03.2023"/>
    <x v="21"/>
    <x v="21"/>
    <s v="Kossuth Lajos utca 54-56."/>
    <x v="2"/>
    <x v="0"/>
    <n v="1"/>
    <n v="1"/>
  </r>
  <r>
    <s v="02.03.2023"/>
    <x v="146"/>
    <x v="146"/>
    <s v="Népszínház u. 30."/>
    <x v="3"/>
    <x v="1"/>
    <n v="0"/>
    <n v="0"/>
  </r>
  <r>
    <s v="01.03.2023"/>
    <x v="163"/>
    <x v="163"/>
    <s v="Rakóczi út 100."/>
    <x v="0"/>
    <x v="0"/>
    <n v="0"/>
    <n v="0"/>
  </r>
  <r>
    <s v="01.03.2023"/>
    <x v="143"/>
    <x v="143"/>
    <s v="Izsaki ut 12/B"/>
    <x v="2"/>
    <x v="1"/>
    <n v="1"/>
    <n v="0"/>
  </r>
  <r>
    <s v="01.03.2023"/>
    <x v="156"/>
    <x v="156"/>
    <s v="Budafoki út 2-4."/>
    <x v="0"/>
    <x v="0"/>
    <n v="2"/>
    <n v="0"/>
  </r>
  <r>
    <s v="01.03.2023"/>
    <x v="128"/>
    <x v="128"/>
    <s v="Talfája út 1."/>
    <x v="2"/>
    <x v="0"/>
    <n v="1"/>
    <n v="0"/>
  </r>
  <r>
    <s v="01.03.2023"/>
    <x v="171"/>
    <x v="171"/>
    <s v="Becsi ut 258."/>
    <x v="0"/>
    <x v="0"/>
    <n v="1"/>
    <n v="0"/>
  </r>
  <r>
    <s v="01.03.2023"/>
    <x v="33"/>
    <x v="33"/>
    <s v="Széchenyi u. 55."/>
    <x v="2"/>
    <x v="0"/>
    <n v="1"/>
    <n v="0"/>
  </r>
  <r>
    <s v="01.03.2023"/>
    <x v="32"/>
    <x v="32"/>
    <s v="Ipar körút 30."/>
    <x v="2"/>
    <x v="0"/>
    <n v="0"/>
    <n v="0"/>
  </r>
  <r>
    <s v="01.03.2023"/>
    <x v="38"/>
    <x v="38"/>
    <s v="Kincses u. 1."/>
    <x v="2"/>
    <x v="0"/>
    <n v="1"/>
    <n v="0"/>
  </r>
  <r>
    <s v="01.03.2023"/>
    <x v="144"/>
    <x v="144"/>
    <s v="Nagytétényi utca 35."/>
    <x v="0"/>
    <x v="0"/>
    <n v="1"/>
    <n v="1"/>
  </r>
  <r>
    <s v="01.03.2023"/>
    <x v="43"/>
    <x v="43"/>
    <s v="Budai Vám utca 1."/>
    <x v="2"/>
    <x v="0"/>
    <n v="1"/>
    <n v="0"/>
  </r>
  <r>
    <s v="01.03.2023"/>
    <x v="5"/>
    <x v="5"/>
    <s v="Koppány utca 2-4."/>
    <x v="0"/>
    <x v="0"/>
    <n v="1"/>
    <n v="1"/>
  </r>
  <r>
    <s v="01.03.2023"/>
    <x v="176"/>
    <x v="176"/>
    <s v="Némedi út 69."/>
    <x v="2"/>
    <x v="0"/>
    <n v="1"/>
    <n v="0"/>
  </r>
  <r>
    <m/>
    <x v="200"/>
    <x v="200"/>
    <m/>
    <x v="4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7">
  <location ref="A4:D130" firstHeaderRow="1" firstDataRow="2" firstDataCol="1" rowPageCount="1" colPageCount="1"/>
  <pivotFields count="8">
    <pivotField dataField="1" showAll="0"/>
    <pivotField axis="axisRow" showAll="0">
      <items count="202">
        <item sd="0" x="141"/>
        <item sd="0" x="153"/>
        <item sd="0" x="138"/>
        <item sd="0" x="108"/>
        <item sd="0" x="45"/>
        <item sd="0" x="173"/>
        <item sd="0" x="28"/>
        <item sd="0" x="5"/>
        <item sd="0" x="152"/>
        <item sd="0" x="189"/>
        <item sd="0" x="179"/>
        <item sd="0" x="65"/>
        <item sd="0" x="81"/>
        <item sd="0" x="9"/>
        <item sd="0" x="145"/>
        <item sd="0" x="25"/>
        <item sd="0" x="60"/>
        <item sd="0" x="132"/>
        <item sd="0" x="3"/>
        <item sd="0" x="12"/>
        <item sd="0" x="73"/>
        <item sd="0" x="165"/>
        <item sd="0" x="147"/>
        <item sd="0" x="171"/>
        <item sd="0" x="19"/>
        <item sd="0" x="143"/>
        <item sd="0" x="59"/>
        <item sd="0" x="177"/>
        <item sd="0" x="114"/>
        <item sd="0" x="90"/>
        <item sd="0" x="92"/>
        <item sd="0" x="89"/>
        <item sd="0" x="26"/>
        <item sd="0" x="178"/>
        <item sd="0" x="49"/>
        <item sd="0" x="176"/>
        <item sd="0" x="56"/>
        <item sd="0" x="87"/>
        <item sd="0" x="51"/>
        <item sd="0" x="4"/>
        <item sd="0" x="185"/>
        <item sd="0" x="33"/>
        <item sd="0" x="195"/>
        <item sd="0" x="129"/>
        <item sd="0" x="190"/>
        <item sd="0" x="27"/>
        <item sd="0" x="38"/>
        <item sd="0" x="112"/>
        <item sd="0" x="159"/>
        <item sd="0" x="0"/>
        <item sd="0" x="107"/>
        <item sd="0" x="175"/>
        <item sd="0" x="150"/>
        <item sd="0" x="63"/>
        <item sd="0" x="149"/>
        <item sd="0" x="88"/>
        <item sd="0" x="102"/>
        <item sd="0" x="140"/>
        <item sd="0" x="10"/>
        <item sd="0" x="46"/>
        <item sd="0" x="128"/>
        <item sd="0" x="163"/>
        <item sd="0" x="104"/>
        <item sd="0" x="76"/>
        <item sd="0" x="53"/>
        <item sd="0" x="32"/>
        <item sd="0" x="196"/>
        <item sd="0" x="109"/>
        <item sd="0" x="157"/>
        <item sd="0" x="83"/>
        <item sd="0" x="47"/>
        <item sd="0" x="74"/>
        <item sd="0" x="198"/>
        <item sd="0" x="174"/>
        <item sd="0" x="135"/>
        <item sd="0" x="118"/>
        <item sd="0" x="164"/>
        <item sd="0" x="119"/>
        <item sd="0" x="79"/>
        <item sd="0" x="18"/>
        <item sd="0" x="168"/>
        <item sd="0" x="82"/>
        <item sd="0" x="96"/>
        <item sd="0" x="144"/>
        <item sd="0" x="57"/>
        <item sd="0" x="40"/>
        <item sd="0" x="117"/>
        <item sd="0" x="8"/>
        <item sd="0" x="121"/>
        <item sd="0" x="41"/>
        <item sd="0" x="93"/>
        <item sd="0" x="94"/>
        <item sd="0" x="85"/>
        <item sd="0" x="116"/>
        <item sd="0" x="115"/>
        <item sd="0" x="84"/>
        <item sd="0" x="130"/>
        <item sd="0" x="21"/>
        <item sd="0" x="166"/>
        <item sd="0" x="35"/>
        <item sd="0" x="167"/>
        <item sd="0" x="7"/>
        <item sd="0" x="61"/>
        <item sd="0" x="137"/>
        <item sd="0" x="23"/>
        <item sd="0" x="64"/>
        <item sd="0" x="11"/>
        <item sd="0" x="110"/>
        <item sd="0" x="136"/>
        <item sd="0" x="156"/>
        <item sd="0" x="43"/>
        <item sd="0" x="2"/>
        <item sd="0" x="182"/>
        <item sd="0" x="160"/>
        <item sd="0" x="55"/>
        <item sd="0" x="170"/>
        <item sd="0" x="106"/>
        <item sd="0" x="80"/>
        <item sd="0" x="120"/>
        <item sd="0" x="134"/>
        <item sd="0" x="30"/>
        <item sd="0" x="34"/>
        <item sd="0" x="58"/>
        <item sd="0" x="148"/>
        <item sd="0" x="133"/>
        <item sd="0" x="105"/>
        <item sd="0" x="158"/>
        <item sd="0" x="86"/>
        <item sd="0" x="42"/>
        <item sd="0" x="77"/>
        <item sd="0" x="188"/>
        <item sd="0" x="100"/>
        <item sd="0" x="184"/>
        <item sd="0" x="22"/>
        <item sd="0" x="161"/>
        <item sd="0" x="24"/>
        <item sd="0" x="97"/>
        <item sd="0" x="69"/>
        <item sd="0" x="169"/>
        <item sd="0" x="199"/>
        <item sd="0" x="186"/>
        <item sd="0" x="37"/>
        <item sd="0" x="151"/>
        <item sd="0" x="113"/>
        <item sd="0" x="70"/>
        <item sd="0" x="101"/>
        <item sd="0" x="193"/>
        <item sd="0" x="154"/>
        <item sd="0" x="99"/>
        <item sd="0" x="15"/>
        <item sd="0" x="155"/>
        <item sd="0" x="31"/>
        <item sd="0" x="123"/>
        <item sd="0" x="29"/>
        <item sd="0" x="111"/>
        <item sd="0" x="122"/>
        <item sd="0" x="191"/>
        <item sd="0" x="180"/>
        <item sd="0" x="91"/>
        <item sd="0" x="194"/>
        <item sd="0" x="162"/>
        <item sd="0" x="139"/>
        <item sd="0" x="67"/>
        <item sd="0" x="192"/>
        <item sd="0" x="124"/>
        <item sd="0" x="197"/>
        <item sd="0" x="146"/>
        <item sd="0" x="14"/>
        <item sd="0" x="66"/>
        <item sd="0" x="95"/>
        <item sd="0" x="78"/>
        <item sd="0" x="75"/>
        <item sd="0" x="50"/>
        <item sd="0" x="187"/>
        <item sd="0" x="131"/>
        <item sd="0" x="98"/>
        <item sd="0" x="68"/>
        <item sd="0" x="172"/>
        <item sd="0" x="142"/>
        <item sd="0" x="103"/>
        <item sd="0" x="181"/>
        <item sd="0" x="125"/>
        <item sd="0" x="126"/>
        <item sd="0" x="72"/>
        <item sd="0" x="17"/>
        <item sd="0" x="13"/>
        <item sd="0" x="16"/>
        <item sd="0" x="52"/>
        <item sd="0" x="54"/>
        <item sd="0" x="44"/>
        <item sd="0" x="36"/>
        <item sd="0" x="48"/>
        <item sd="0" x="39"/>
        <item sd="0" x="20"/>
        <item sd="0" x="127"/>
        <item sd="0" x="183"/>
        <item sd="0" x="71"/>
        <item sd="0" x="1"/>
        <item sd="0" x="6"/>
        <item sd="0" x="62"/>
        <item sd="0" x="200"/>
        <item t="default" sd="0"/>
      </items>
    </pivotField>
    <pivotField axis="axisRow" showAll="0">
      <items count="202">
        <item x="127"/>
        <item x="183"/>
        <item x="71"/>
        <item x="17"/>
        <item x="13"/>
        <item x="20"/>
        <item x="52"/>
        <item x="44"/>
        <item x="54"/>
        <item x="36"/>
        <item x="48"/>
        <item x="39"/>
        <item x="41"/>
        <item x="186"/>
        <item x="9"/>
        <item x="119"/>
        <item x="3"/>
        <item x="73"/>
        <item x="75"/>
        <item x="33"/>
        <item x="171"/>
        <item x="47"/>
        <item x="34"/>
        <item x="56"/>
        <item x="190"/>
        <item x="25"/>
        <item x="152"/>
        <item x="178"/>
        <item x="53"/>
        <item x="151"/>
        <item x="99"/>
        <item x="29"/>
        <item x="193"/>
        <item x="15"/>
        <item x="180"/>
        <item x="142"/>
        <item x="14"/>
        <item x="131"/>
        <item x="66"/>
        <item x="162"/>
        <item x="123"/>
        <item x="103"/>
        <item x="122"/>
        <item x="134"/>
        <item x="91"/>
        <item x="68"/>
        <item x="31"/>
        <item x="155"/>
        <item x="169"/>
        <item x="181"/>
        <item x="197"/>
        <item x="146"/>
        <item x="98"/>
        <item x="30"/>
        <item x="194"/>
        <item x="144"/>
        <item x="168"/>
        <item x="67"/>
        <item x="7"/>
        <item x="23"/>
        <item x="165"/>
        <item x="1"/>
        <item x="6"/>
        <item x="62"/>
        <item x="10"/>
        <item x="2"/>
        <item x="77"/>
        <item x="172"/>
        <item x="60"/>
        <item x="86"/>
        <item x="176"/>
        <item x="187"/>
        <item x="87"/>
        <item x="159"/>
        <item x="96"/>
        <item x="95"/>
        <item x="163"/>
        <item x="37"/>
        <item x="156"/>
        <item x="118"/>
        <item x="150"/>
        <item x="195"/>
        <item x="57"/>
        <item x="69"/>
        <item x="72"/>
        <item x="160"/>
        <item x="182"/>
        <item x="55"/>
        <item x="170"/>
        <item x="40"/>
        <item x="83"/>
        <item x="19"/>
        <item x="59"/>
        <item x="147"/>
        <item x="135"/>
        <item x="50"/>
        <item x="94"/>
        <item x="35"/>
        <item x="63"/>
        <item x="81"/>
        <item x="173"/>
        <item x="128"/>
        <item x="143"/>
        <item x="138"/>
        <item x="167"/>
        <item x="11"/>
        <item x="8"/>
        <item x="97"/>
        <item x="116"/>
        <item x="85"/>
        <item x="21"/>
        <item x="0"/>
        <item x="65"/>
        <item x="107"/>
        <item x="161"/>
        <item x="136"/>
        <item x="90"/>
        <item x="125"/>
        <item x="45"/>
        <item x="196"/>
        <item x="24"/>
        <item x="141"/>
        <item x="140"/>
        <item x="12"/>
        <item x="191"/>
        <item x="192"/>
        <item x="51"/>
        <item x="4"/>
        <item x="18"/>
        <item x="16"/>
        <item x="185"/>
        <item x="109"/>
        <item x="189"/>
        <item x="112"/>
        <item x="102"/>
        <item x="100"/>
        <item x="82"/>
        <item x="132"/>
        <item x="153"/>
        <item x="115"/>
        <item x="117"/>
        <item x="124"/>
        <item x="46"/>
        <item x="38"/>
        <item x="43"/>
        <item x="42"/>
        <item x="157"/>
        <item x="184"/>
        <item x="175"/>
        <item x="148"/>
        <item x="121"/>
        <item x="49"/>
        <item x="22"/>
        <item x="92"/>
        <item x="28"/>
        <item x="64"/>
        <item x="79"/>
        <item x="78"/>
        <item x="32"/>
        <item x="70"/>
        <item x="188"/>
        <item x="5"/>
        <item x="137"/>
        <item x="130"/>
        <item x="149"/>
        <item x="177"/>
        <item x="58"/>
        <item x="105"/>
        <item x="139"/>
        <item x="88"/>
        <item x="93"/>
        <item x="198"/>
        <item x="199"/>
        <item x="84"/>
        <item x="26"/>
        <item x="89"/>
        <item x="110"/>
        <item x="111"/>
        <item x="101"/>
        <item x="104"/>
        <item x="106"/>
        <item x="154"/>
        <item x="61"/>
        <item x="179"/>
        <item x="74"/>
        <item x="27"/>
        <item x="166"/>
        <item x="126"/>
        <item x="114"/>
        <item x="133"/>
        <item x="158"/>
        <item x="129"/>
        <item x="164"/>
        <item x="108"/>
        <item x="113"/>
        <item x="145"/>
        <item x="76"/>
        <item x="80"/>
        <item x="174"/>
        <item x="120"/>
        <item x="200"/>
        <item t="default"/>
      </items>
    </pivotField>
    <pivotField showAll="0"/>
    <pivotField axis="axisPage" multipleItemSelectionAllowed="1" showAll="0">
      <items count="6">
        <item h="1" x="0"/>
        <item h="1" x="1"/>
        <item x="3"/>
        <item h="1" x="2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1"/>
    <field x="2"/>
  </rowFields>
  <rowItems count="125">
    <i>
      <x v="3"/>
    </i>
    <i>
      <x v="4"/>
    </i>
    <i>
      <x v="6"/>
    </i>
    <i>
      <x v="9"/>
    </i>
    <i>
      <x v="10"/>
    </i>
    <i>
      <x v="11"/>
    </i>
    <i>
      <x v="12"/>
    </i>
    <i>
      <x v="15"/>
    </i>
    <i>
      <x v="16"/>
    </i>
    <i>
      <x v="18"/>
    </i>
    <i>
      <x v="19"/>
    </i>
    <i>
      <x v="20"/>
    </i>
    <i>
      <x v="21"/>
    </i>
    <i>
      <x v="22"/>
    </i>
    <i>
      <x v="29"/>
    </i>
    <i>
      <x v="30"/>
    </i>
    <i>
      <x v="31"/>
    </i>
    <i>
      <x v="32"/>
    </i>
    <i>
      <x v="36"/>
    </i>
    <i>
      <x v="37"/>
    </i>
    <i>
      <x v="40"/>
    </i>
    <i>
      <x v="42"/>
    </i>
    <i>
      <x v="44"/>
    </i>
    <i>
      <x v="47"/>
    </i>
    <i>
      <x v="71"/>
    </i>
    <i>
      <x v="81"/>
    </i>
    <i>
      <x v="87"/>
    </i>
    <i>
      <x v="88"/>
    </i>
    <i>
      <x v="90"/>
    </i>
    <i>
      <x v="91"/>
    </i>
    <i>
      <x v="94"/>
    </i>
    <i>
      <x v="95"/>
    </i>
    <i>
      <x v="96"/>
    </i>
    <i>
      <x v="99"/>
    </i>
    <i>
      <x v="103"/>
    </i>
    <i>
      <x v="104"/>
    </i>
    <i>
      <x v="105"/>
    </i>
    <i>
      <x v="107"/>
    </i>
    <i>
      <x v="108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Mennyiség / Látogatás időpontja" fld="0" subtotal="count" baseField="4" baseItem="0"/>
  </dataFields>
  <chartFormats count="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2">
  <location ref="A4:D61" firstHeaderRow="1" firstDataRow="2" firstDataCol="1" rowPageCount="1" colPageCount="1"/>
  <pivotFields count="8">
    <pivotField dataField="1" showAll="0"/>
    <pivotField axis="axisRow" showAll="0">
      <items count="202">
        <item sd="0" x="141"/>
        <item sd="0" x="153"/>
        <item sd="0" x="138"/>
        <item sd="0" x="108"/>
        <item sd="0" x="45"/>
        <item sd="0" x="173"/>
        <item sd="0" x="28"/>
        <item sd="0" x="5"/>
        <item sd="0" x="152"/>
        <item sd="0" x="189"/>
        <item sd="0" x="179"/>
        <item sd="0" x="65"/>
        <item sd="0" x="81"/>
        <item sd="0" x="9"/>
        <item sd="0" x="145"/>
        <item sd="0" x="25"/>
        <item sd="0" x="60"/>
        <item sd="0" x="132"/>
        <item sd="0" x="3"/>
        <item sd="0" x="12"/>
        <item sd="0" x="73"/>
        <item sd="0" x="165"/>
        <item sd="0" x="147"/>
        <item sd="0" x="171"/>
        <item sd="0" x="19"/>
        <item sd="0" x="143"/>
        <item sd="0" x="59"/>
        <item sd="0" x="177"/>
        <item sd="0" x="114"/>
        <item sd="0" x="90"/>
        <item sd="0" x="92"/>
        <item sd="0" x="89"/>
        <item sd="0" x="26"/>
        <item sd="0" x="178"/>
        <item sd="0" x="49"/>
        <item sd="0" x="176"/>
        <item sd="0" x="56"/>
        <item sd="0" x="87"/>
        <item sd="0" x="51"/>
        <item sd="0" x="4"/>
        <item sd="0" x="185"/>
        <item sd="0" x="33"/>
        <item sd="0" x="195"/>
        <item sd="0" x="129"/>
        <item sd="0" x="190"/>
        <item sd="0" x="27"/>
        <item sd="0" x="38"/>
        <item sd="0" x="112"/>
        <item sd="0" x="159"/>
        <item sd="0" x="0"/>
        <item sd="0" x="107"/>
        <item sd="0" x="175"/>
        <item sd="0" x="150"/>
        <item sd="0" x="63"/>
        <item sd="0" x="149"/>
        <item sd="0" x="88"/>
        <item sd="0" x="102"/>
        <item sd="0" x="140"/>
        <item sd="0" x="10"/>
        <item sd="0" x="46"/>
        <item sd="0" x="128"/>
        <item sd="0" x="163"/>
        <item sd="0" x="104"/>
        <item sd="0" x="76"/>
        <item sd="0" x="53"/>
        <item sd="0" x="32"/>
        <item sd="0" x="196"/>
        <item sd="0" x="109"/>
        <item sd="0" x="157"/>
        <item sd="0" x="83"/>
        <item sd="0" x="47"/>
        <item sd="0" x="74"/>
        <item sd="0" x="198"/>
        <item sd="0" x="174"/>
        <item sd="0" x="135"/>
        <item sd="0" x="118"/>
        <item sd="0" x="164"/>
        <item sd="0" x="119"/>
        <item sd="0" x="79"/>
        <item sd="0" x="18"/>
        <item sd="0" x="168"/>
        <item sd="0" x="82"/>
        <item sd="0" x="96"/>
        <item sd="0" x="144"/>
        <item sd="0" x="57"/>
        <item sd="0" x="40"/>
        <item sd="0" x="117"/>
        <item sd="0" x="8"/>
        <item sd="0" x="121"/>
        <item sd="0" x="41"/>
        <item sd="0" x="93"/>
        <item sd="0" x="94"/>
        <item sd="0" x="85"/>
        <item sd="0" x="116"/>
        <item sd="0" x="115"/>
        <item sd="0" x="84"/>
        <item sd="0" x="130"/>
        <item sd="0" x="21"/>
        <item sd="0" x="166"/>
        <item sd="0" x="35"/>
        <item sd="0" x="167"/>
        <item sd="0" x="7"/>
        <item sd="0" x="61"/>
        <item sd="0" x="137"/>
        <item sd="0" x="23"/>
        <item sd="0" x="64"/>
        <item sd="0" x="11"/>
        <item sd="0" x="110"/>
        <item sd="0" x="136"/>
        <item sd="0" x="156"/>
        <item sd="0" x="43"/>
        <item sd="0" x="2"/>
        <item sd="0" x="182"/>
        <item sd="0" x="160"/>
        <item sd="0" x="55"/>
        <item sd="0" x="170"/>
        <item sd="0" x="106"/>
        <item sd="0" x="80"/>
        <item sd="0" x="120"/>
        <item sd="0" x="134"/>
        <item sd="0" x="30"/>
        <item sd="0" x="34"/>
        <item sd="0" x="58"/>
        <item sd="0" x="148"/>
        <item sd="0" x="133"/>
        <item sd="0" x="105"/>
        <item sd="0" x="158"/>
        <item sd="0" x="86"/>
        <item sd="0" x="42"/>
        <item sd="0" x="77"/>
        <item sd="0" x="188"/>
        <item sd="0" x="100"/>
        <item sd="0" x="184"/>
        <item sd="0" x="22"/>
        <item sd="0" x="161"/>
        <item sd="0" x="24"/>
        <item sd="0" x="97"/>
        <item sd="0" x="69"/>
        <item sd="0" x="169"/>
        <item sd="0" x="199"/>
        <item sd="0" x="186"/>
        <item sd="0" x="37"/>
        <item sd="0" x="151"/>
        <item sd="0" x="113"/>
        <item sd="0" x="70"/>
        <item sd="0" x="101"/>
        <item sd="0" x="193"/>
        <item sd="0" x="154"/>
        <item sd="0" x="99"/>
        <item sd="0" x="15"/>
        <item sd="0" x="155"/>
        <item sd="0" x="31"/>
        <item sd="0" x="123"/>
        <item sd="0" x="29"/>
        <item sd="0" x="111"/>
        <item sd="0" x="122"/>
        <item sd="0" x="191"/>
        <item sd="0" x="180"/>
        <item sd="0" x="91"/>
        <item sd="0" x="194"/>
        <item sd="0" x="162"/>
        <item sd="0" x="139"/>
        <item sd="0" x="67"/>
        <item sd="0" x="192"/>
        <item sd="0" x="124"/>
        <item sd="0" x="197"/>
        <item sd="0" x="146"/>
        <item sd="0" x="14"/>
        <item sd="0" x="66"/>
        <item sd="0" x="95"/>
        <item sd="0" x="78"/>
        <item sd="0" x="75"/>
        <item sd="0" x="50"/>
        <item sd="0" x="187"/>
        <item sd="0" x="131"/>
        <item sd="0" x="98"/>
        <item sd="0" x="68"/>
        <item sd="0" x="172"/>
        <item sd="0" x="142"/>
        <item sd="0" x="103"/>
        <item sd="0" x="181"/>
        <item sd="0" x="125"/>
        <item sd="0" x="126"/>
        <item sd="0" x="72"/>
        <item sd="0" x="17"/>
        <item sd="0" x="13"/>
        <item sd="0" x="16"/>
        <item sd="0" x="52"/>
        <item sd="0" x="54"/>
        <item sd="0" x="44"/>
        <item sd="0" x="36"/>
        <item sd="0" x="48"/>
        <item sd="0" x="39"/>
        <item sd="0" x="20"/>
        <item sd="0" x="127"/>
        <item sd="0" x="183"/>
        <item sd="0" x="71"/>
        <item sd="0" x="1"/>
        <item sd="0" x="6"/>
        <item sd="0" x="62"/>
        <item sd="0" x="200"/>
        <item t="default" sd="0"/>
      </items>
    </pivotField>
    <pivotField showAll="0">
      <items count="202">
        <item x="127"/>
        <item x="183"/>
        <item x="71"/>
        <item x="17"/>
        <item x="13"/>
        <item x="20"/>
        <item x="52"/>
        <item x="44"/>
        <item x="54"/>
        <item x="36"/>
        <item x="48"/>
        <item x="39"/>
        <item x="41"/>
        <item x="186"/>
        <item x="9"/>
        <item x="119"/>
        <item x="3"/>
        <item x="73"/>
        <item x="75"/>
        <item x="33"/>
        <item x="171"/>
        <item x="47"/>
        <item x="34"/>
        <item x="56"/>
        <item x="190"/>
        <item x="25"/>
        <item x="152"/>
        <item x="178"/>
        <item x="53"/>
        <item x="151"/>
        <item x="99"/>
        <item x="29"/>
        <item x="193"/>
        <item x="15"/>
        <item x="180"/>
        <item x="142"/>
        <item x="14"/>
        <item x="131"/>
        <item x="66"/>
        <item x="162"/>
        <item x="123"/>
        <item x="103"/>
        <item x="122"/>
        <item x="134"/>
        <item x="91"/>
        <item x="68"/>
        <item x="31"/>
        <item x="155"/>
        <item x="169"/>
        <item x="181"/>
        <item x="197"/>
        <item x="146"/>
        <item x="98"/>
        <item x="30"/>
        <item x="194"/>
        <item x="144"/>
        <item x="168"/>
        <item x="67"/>
        <item x="7"/>
        <item x="23"/>
        <item x="165"/>
        <item x="1"/>
        <item x="6"/>
        <item x="62"/>
        <item x="10"/>
        <item x="2"/>
        <item x="77"/>
        <item x="172"/>
        <item x="60"/>
        <item x="86"/>
        <item x="176"/>
        <item x="187"/>
        <item x="87"/>
        <item x="159"/>
        <item x="96"/>
        <item x="95"/>
        <item x="163"/>
        <item x="37"/>
        <item x="156"/>
        <item x="118"/>
        <item x="150"/>
        <item x="195"/>
        <item x="57"/>
        <item x="69"/>
        <item x="72"/>
        <item x="160"/>
        <item x="182"/>
        <item x="55"/>
        <item x="170"/>
        <item x="40"/>
        <item x="83"/>
        <item x="19"/>
        <item x="59"/>
        <item x="147"/>
        <item x="135"/>
        <item x="50"/>
        <item x="94"/>
        <item x="35"/>
        <item x="63"/>
        <item x="81"/>
        <item x="173"/>
        <item x="128"/>
        <item x="143"/>
        <item x="138"/>
        <item x="167"/>
        <item x="11"/>
        <item x="8"/>
        <item x="97"/>
        <item x="116"/>
        <item x="85"/>
        <item x="21"/>
        <item x="0"/>
        <item x="65"/>
        <item x="107"/>
        <item x="161"/>
        <item x="136"/>
        <item x="90"/>
        <item x="125"/>
        <item x="45"/>
        <item x="196"/>
        <item x="24"/>
        <item x="141"/>
        <item x="140"/>
        <item x="12"/>
        <item x="191"/>
        <item x="192"/>
        <item x="51"/>
        <item x="4"/>
        <item x="18"/>
        <item x="16"/>
        <item x="185"/>
        <item x="109"/>
        <item x="189"/>
        <item x="112"/>
        <item x="102"/>
        <item x="100"/>
        <item x="82"/>
        <item x="132"/>
        <item x="153"/>
        <item x="115"/>
        <item x="117"/>
        <item x="124"/>
        <item x="46"/>
        <item x="38"/>
        <item x="43"/>
        <item x="42"/>
        <item x="157"/>
        <item x="184"/>
        <item x="175"/>
        <item x="148"/>
        <item x="121"/>
        <item x="49"/>
        <item x="22"/>
        <item x="92"/>
        <item x="28"/>
        <item x="64"/>
        <item x="79"/>
        <item x="78"/>
        <item x="32"/>
        <item x="70"/>
        <item x="188"/>
        <item x="5"/>
        <item x="137"/>
        <item x="130"/>
        <item x="149"/>
        <item x="177"/>
        <item x="58"/>
        <item x="105"/>
        <item x="139"/>
        <item x="88"/>
        <item x="93"/>
        <item x="198"/>
        <item x="199"/>
        <item x="84"/>
        <item x="26"/>
        <item x="89"/>
        <item x="110"/>
        <item x="111"/>
        <item x="101"/>
        <item x="104"/>
        <item x="106"/>
        <item x="154"/>
        <item x="61"/>
        <item x="179"/>
        <item x="74"/>
        <item x="27"/>
        <item x="166"/>
        <item x="126"/>
        <item x="114"/>
        <item x="133"/>
        <item x="158"/>
        <item x="129"/>
        <item x="164"/>
        <item x="108"/>
        <item x="113"/>
        <item x="145"/>
        <item x="76"/>
        <item x="80"/>
        <item x="174"/>
        <item x="120"/>
        <item x="200"/>
        <item t="default"/>
      </items>
    </pivotField>
    <pivotField showAll="0"/>
    <pivotField axis="axisPage" multipleItemSelectionAllowed="1" showAll="0">
      <items count="6">
        <item h="1" x="0"/>
        <item h="1" x="1"/>
        <item h="1" x="3"/>
        <item x="2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"/>
  </rowFields>
  <rowItems count="56">
    <i>
      <x/>
    </i>
    <i>
      <x v="2"/>
    </i>
    <i>
      <x v="5"/>
    </i>
    <i>
      <x v="14"/>
    </i>
    <i>
      <x v="17"/>
    </i>
    <i>
      <x v="24"/>
    </i>
    <i>
      <x v="25"/>
    </i>
    <i>
      <x v="26"/>
    </i>
    <i>
      <x v="27"/>
    </i>
    <i>
      <x v="28"/>
    </i>
    <i>
      <x v="33"/>
    </i>
    <i>
      <x v="34"/>
    </i>
    <i>
      <x v="35"/>
    </i>
    <i>
      <x v="38"/>
    </i>
    <i>
      <x v="41"/>
    </i>
    <i>
      <x v="43"/>
    </i>
    <i>
      <x v="45"/>
    </i>
    <i>
      <x v="46"/>
    </i>
    <i>
      <x v="50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5"/>
    </i>
    <i>
      <x v="67"/>
    </i>
    <i>
      <x v="69"/>
    </i>
    <i>
      <x v="70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2"/>
    </i>
    <i>
      <x v="84"/>
    </i>
    <i>
      <x v="85"/>
    </i>
    <i>
      <x v="86"/>
    </i>
    <i>
      <x v="89"/>
    </i>
    <i>
      <x v="92"/>
    </i>
    <i>
      <x v="93"/>
    </i>
    <i>
      <x v="97"/>
    </i>
    <i>
      <x v="98"/>
    </i>
    <i>
      <x v="100"/>
    </i>
    <i>
      <x v="102"/>
    </i>
    <i>
      <x v="106"/>
    </i>
    <i>
      <x v="110"/>
    </i>
    <i>
      <x v="11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Mennyiség / Látogatás időpontja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5">
  <location ref="A4:D24" firstHeaderRow="1" firstDataRow="2" firstDataCol="1" rowPageCount="1" colPageCount="1"/>
  <pivotFields count="8">
    <pivotField dataField="1" showAll="0"/>
    <pivotField axis="axisRow" showAll="0">
      <items count="202">
        <item sd="0" x="141"/>
        <item sd="0" x="153"/>
        <item sd="0" x="138"/>
        <item sd="0" x="108"/>
        <item sd="0" x="45"/>
        <item sd="0" x="173"/>
        <item sd="0" x="28"/>
        <item sd="0" x="5"/>
        <item sd="0" x="152"/>
        <item sd="0" x="189"/>
        <item sd="0" x="179"/>
        <item sd="0" x="65"/>
        <item sd="0" x="81"/>
        <item sd="0" x="9"/>
        <item sd="0" x="145"/>
        <item sd="0" x="25"/>
        <item sd="0" x="60"/>
        <item sd="0" x="132"/>
        <item sd="0" x="3"/>
        <item sd="0" x="12"/>
        <item sd="0" x="73"/>
        <item sd="0" x="165"/>
        <item sd="0" x="147"/>
        <item sd="0" x="171"/>
        <item sd="0" x="19"/>
        <item sd="0" x="143"/>
        <item sd="0" x="59"/>
        <item sd="0" x="177"/>
        <item sd="0" x="114"/>
        <item sd="0" x="90"/>
        <item sd="0" x="92"/>
        <item sd="0" x="89"/>
        <item sd="0" x="26"/>
        <item sd="0" x="178"/>
        <item sd="0" x="49"/>
        <item sd="0" x="176"/>
        <item sd="0" x="56"/>
        <item sd="0" x="87"/>
        <item sd="0" x="51"/>
        <item sd="0" x="4"/>
        <item sd="0" x="185"/>
        <item sd="0" x="33"/>
        <item sd="0" x="195"/>
        <item sd="0" x="129"/>
        <item sd="0" x="190"/>
        <item sd="0" x="27"/>
        <item sd="0" x="38"/>
        <item sd="0" x="112"/>
        <item sd="0" x="159"/>
        <item sd="0" x="0"/>
        <item sd="0" x="107"/>
        <item sd="0" x="175"/>
        <item sd="0" x="150"/>
        <item sd="0" x="63"/>
        <item sd="0" x="149"/>
        <item sd="0" x="88"/>
        <item sd="0" x="102"/>
        <item sd="0" x="140"/>
        <item sd="0" x="10"/>
        <item sd="0" x="46"/>
        <item sd="0" x="128"/>
        <item sd="0" x="163"/>
        <item sd="0" x="104"/>
        <item sd="0" x="76"/>
        <item sd="0" x="53"/>
        <item sd="0" x="32"/>
        <item sd="0" x="196"/>
        <item sd="0" x="109"/>
        <item sd="0" x="157"/>
        <item sd="0" x="83"/>
        <item sd="0" x="47"/>
        <item sd="0" x="74"/>
        <item sd="0" x="198"/>
        <item sd="0" x="174"/>
        <item sd="0" x="135"/>
        <item sd="0" x="118"/>
        <item sd="0" x="164"/>
        <item sd="0" x="119"/>
        <item sd="0" x="79"/>
        <item sd="0" x="18"/>
        <item sd="0" x="168"/>
        <item sd="0" x="82"/>
        <item sd="0" x="96"/>
        <item sd="0" x="144"/>
        <item sd="0" x="57"/>
        <item sd="0" x="40"/>
        <item sd="0" x="117"/>
        <item sd="0" x="8"/>
        <item sd="0" x="121"/>
        <item sd="0" x="41"/>
        <item sd="0" x="93"/>
        <item sd="0" x="94"/>
        <item sd="0" x="85"/>
        <item sd="0" x="116"/>
        <item sd="0" x="115"/>
        <item sd="0" x="84"/>
        <item sd="0" x="130"/>
        <item sd="0" x="21"/>
        <item sd="0" x="166"/>
        <item sd="0" x="35"/>
        <item sd="0" x="167"/>
        <item sd="0" x="7"/>
        <item sd="0" x="61"/>
        <item sd="0" x="137"/>
        <item sd="0" x="23"/>
        <item sd="0" x="64"/>
        <item sd="0" x="11"/>
        <item sd="0" x="110"/>
        <item sd="0" x="136"/>
        <item sd="0" x="156"/>
        <item sd="0" x="43"/>
        <item sd="0" x="2"/>
        <item sd="0" x="182"/>
        <item sd="0" x="160"/>
        <item sd="0" x="55"/>
        <item sd="0" x="170"/>
        <item sd="0" x="106"/>
        <item sd="0" x="80"/>
        <item sd="0" x="120"/>
        <item sd="0" x="134"/>
        <item sd="0" x="30"/>
        <item sd="0" x="34"/>
        <item sd="0" x="58"/>
        <item sd="0" x="148"/>
        <item sd="0" x="133"/>
        <item sd="0" x="105"/>
        <item sd="0" x="158"/>
        <item sd="0" x="86"/>
        <item sd="0" x="42"/>
        <item sd="0" x="77"/>
        <item sd="0" x="188"/>
        <item sd="0" x="100"/>
        <item sd="0" x="184"/>
        <item sd="0" x="22"/>
        <item sd="0" x="161"/>
        <item sd="0" x="24"/>
        <item sd="0" x="97"/>
        <item sd="0" x="69"/>
        <item sd="0" x="169"/>
        <item sd="0" x="199"/>
        <item sd="0" x="186"/>
        <item sd="0" x="37"/>
        <item sd="0" x="151"/>
        <item sd="0" x="113"/>
        <item sd="0" x="70"/>
        <item sd="0" x="101"/>
        <item sd="0" x="193"/>
        <item sd="0" x="154"/>
        <item sd="0" x="99"/>
        <item sd="0" x="15"/>
        <item sd="0" x="155"/>
        <item sd="0" x="31"/>
        <item sd="0" x="123"/>
        <item sd="0" x="29"/>
        <item sd="0" x="111"/>
        <item sd="0" x="122"/>
        <item sd="0" x="191"/>
        <item sd="0" x="180"/>
        <item sd="0" x="91"/>
        <item sd="0" x="194"/>
        <item sd="0" x="162"/>
        <item sd="0" x="139"/>
        <item sd="0" x="67"/>
        <item sd="0" x="192"/>
        <item sd="0" x="124"/>
        <item sd="0" x="197"/>
        <item sd="0" x="146"/>
        <item sd="0" x="14"/>
        <item sd="0" x="66"/>
        <item sd="0" x="95"/>
        <item sd="0" x="78"/>
        <item sd="0" x="75"/>
        <item sd="0" x="50"/>
        <item sd="0" x="187"/>
        <item sd="0" x="131"/>
        <item sd="0" x="98"/>
        <item sd="0" x="68"/>
        <item sd="0" x="172"/>
        <item sd="0" x="142"/>
        <item sd="0" x="103"/>
        <item sd="0" x="181"/>
        <item sd="0" x="125"/>
        <item sd="0" x="126"/>
        <item sd="0" x="72"/>
        <item sd="0" x="17"/>
        <item sd="0" x="13"/>
        <item sd="0" x="16"/>
        <item sd="0" x="52"/>
        <item sd="0" x="54"/>
        <item sd="0" x="44"/>
        <item sd="0" x="36"/>
        <item sd="0" x="48"/>
        <item sd="0" x="39"/>
        <item sd="0" x="20"/>
        <item sd="0" x="127"/>
        <item sd="0" x="183"/>
        <item sd="0" x="71"/>
        <item sd="0" x="1"/>
        <item sd="0" x="6"/>
        <item sd="0" x="62"/>
        <item sd="0" x="200"/>
        <item t="default" sd="0"/>
      </items>
    </pivotField>
    <pivotField axis="axisRow" showAll="0">
      <items count="202">
        <item x="127"/>
        <item x="183"/>
        <item x="71"/>
        <item x="17"/>
        <item x="13"/>
        <item x="20"/>
        <item x="52"/>
        <item x="44"/>
        <item x="54"/>
        <item x="36"/>
        <item x="48"/>
        <item x="39"/>
        <item x="41"/>
        <item x="186"/>
        <item x="9"/>
        <item x="119"/>
        <item x="3"/>
        <item x="73"/>
        <item x="75"/>
        <item x="33"/>
        <item x="171"/>
        <item x="47"/>
        <item x="34"/>
        <item x="56"/>
        <item x="190"/>
        <item x="25"/>
        <item x="152"/>
        <item x="178"/>
        <item x="53"/>
        <item x="151"/>
        <item x="99"/>
        <item x="29"/>
        <item x="193"/>
        <item x="15"/>
        <item x="180"/>
        <item x="142"/>
        <item x="14"/>
        <item x="131"/>
        <item x="66"/>
        <item x="162"/>
        <item x="123"/>
        <item x="103"/>
        <item x="122"/>
        <item x="134"/>
        <item x="91"/>
        <item x="68"/>
        <item x="31"/>
        <item x="155"/>
        <item x="169"/>
        <item x="181"/>
        <item x="197"/>
        <item x="146"/>
        <item x="98"/>
        <item x="30"/>
        <item x="194"/>
        <item x="144"/>
        <item x="168"/>
        <item x="67"/>
        <item x="7"/>
        <item x="23"/>
        <item x="165"/>
        <item x="1"/>
        <item x="6"/>
        <item x="62"/>
        <item x="10"/>
        <item x="2"/>
        <item x="77"/>
        <item x="172"/>
        <item x="60"/>
        <item x="86"/>
        <item x="176"/>
        <item x="187"/>
        <item x="87"/>
        <item x="159"/>
        <item x="96"/>
        <item x="95"/>
        <item x="163"/>
        <item x="37"/>
        <item x="156"/>
        <item x="118"/>
        <item x="150"/>
        <item x="195"/>
        <item x="57"/>
        <item x="69"/>
        <item x="72"/>
        <item x="160"/>
        <item x="182"/>
        <item x="55"/>
        <item x="170"/>
        <item x="40"/>
        <item x="83"/>
        <item x="19"/>
        <item x="59"/>
        <item x="147"/>
        <item x="135"/>
        <item x="50"/>
        <item x="94"/>
        <item x="35"/>
        <item x="63"/>
        <item x="81"/>
        <item x="173"/>
        <item x="128"/>
        <item x="143"/>
        <item x="138"/>
        <item x="167"/>
        <item x="11"/>
        <item x="8"/>
        <item x="97"/>
        <item x="116"/>
        <item x="85"/>
        <item x="21"/>
        <item x="0"/>
        <item x="65"/>
        <item x="107"/>
        <item x="161"/>
        <item x="136"/>
        <item x="90"/>
        <item x="125"/>
        <item x="45"/>
        <item x="196"/>
        <item x="24"/>
        <item x="141"/>
        <item x="140"/>
        <item x="12"/>
        <item x="191"/>
        <item x="192"/>
        <item x="51"/>
        <item x="4"/>
        <item x="18"/>
        <item x="16"/>
        <item x="185"/>
        <item x="109"/>
        <item x="189"/>
        <item x="112"/>
        <item x="102"/>
        <item x="100"/>
        <item x="82"/>
        <item x="132"/>
        <item x="153"/>
        <item x="115"/>
        <item x="117"/>
        <item x="124"/>
        <item x="46"/>
        <item x="38"/>
        <item x="43"/>
        <item x="42"/>
        <item x="157"/>
        <item x="184"/>
        <item x="175"/>
        <item x="148"/>
        <item x="121"/>
        <item x="49"/>
        <item x="22"/>
        <item x="92"/>
        <item x="28"/>
        <item x="64"/>
        <item x="79"/>
        <item x="78"/>
        <item x="32"/>
        <item x="70"/>
        <item x="188"/>
        <item x="5"/>
        <item x="137"/>
        <item x="130"/>
        <item x="149"/>
        <item x="177"/>
        <item x="58"/>
        <item x="105"/>
        <item x="139"/>
        <item x="88"/>
        <item x="93"/>
        <item x="198"/>
        <item x="199"/>
        <item x="84"/>
        <item x="26"/>
        <item x="89"/>
        <item x="110"/>
        <item x="111"/>
        <item x="101"/>
        <item x="104"/>
        <item x="106"/>
        <item x="154"/>
        <item x="61"/>
        <item x="179"/>
        <item x="74"/>
        <item x="27"/>
        <item x="166"/>
        <item x="126"/>
        <item x="114"/>
        <item x="133"/>
        <item x="158"/>
        <item x="129"/>
        <item x="164"/>
        <item x="108"/>
        <item x="113"/>
        <item x="145"/>
        <item x="76"/>
        <item x="80"/>
        <item x="174"/>
        <item x="120"/>
        <item x="200"/>
        <item t="default"/>
      </items>
    </pivotField>
    <pivotField showAll="0"/>
    <pivotField axis="axisPage" multipleItemSelectionAllowed="1" showAll="0">
      <items count="6">
        <item x="0"/>
        <item h="1" x="1"/>
        <item h="1" x="3"/>
        <item h="1" x="2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1"/>
    <field x="2"/>
  </rowFields>
  <rowItems count="19">
    <i>
      <x v="1"/>
    </i>
    <i>
      <x v="7"/>
    </i>
    <i>
      <x v="8"/>
    </i>
    <i>
      <x v="13"/>
    </i>
    <i>
      <x v="23"/>
    </i>
    <i>
      <x v="39"/>
    </i>
    <i>
      <x v="48"/>
    </i>
    <i>
      <x v="49"/>
    </i>
    <i>
      <x v="51"/>
    </i>
    <i>
      <x v="52"/>
    </i>
    <i>
      <x v="61"/>
    </i>
    <i>
      <x v="64"/>
    </i>
    <i>
      <x v="66"/>
    </i>
    <i>
      <x v="68"/>
    </i>
    <i>
      <x v="76"/>
    </i>
    <i>
      <x v="83"/>
    </i>
    <i>
      <x v="101"/>
    </i>
    <i>
      <x v="10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Mennyiség / Látogatás időpontja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1">
  <location ref="A4:D9" firstHeaderRow="1" firstDataRow="2" firstDataCol="1" rowPageCount="1" colPageCount="1"/>
  <pivotFields count="8">
    <pivotField dataField="1" showAll="0"/>
    <pivotField axis="axisRow" showAll="0">
      <items count="202">
        <item sd="0" x="141"/>
        <item sd="0" x="153"/>
        <item sd="0" x="138"/>
        <item sd="0" x="108"/>
        <item sd="0" x="45"/>
        <item sd="0" x="173"/>
        <item sd="0" x="28"/>
        <item sd="0" x="5"/>
        <item sd="0" x="152"/>
        <item sd="0" x="189"/>
        <item sd="0" x="179"/>
        <item sd="0" x="65"/>
        <item sd="0" x="81"/>
        <item sd="0" x="9"/>
        <item sd="0" x="145"/>
        <item sd="0" x="25"/>
        <item sd="0" x="60"/>
        <item sd="0" x="132"/>
        <item sd="0" x="3"/>
        <item sd="0" x="12"/>
        <item sd="0" x="73"/>
        <item sd="0" x="165"/>
        <item sd="0" x="147"/>
        <item sd="0" x="171"/>
        <item sd="0" x="19"/>
        <item sd="0" x="143"/>
        <item sd="0" x="59"/>
        <item sd="0" x="177"/>
        <item sd="0" x="114"/>
        <item sd="0" x="90"/>
        <item sd="0" x="92"/>
        <item sd="0" x="89"/>
        <item sd="0" x="26"/>
        <item sd="0" x="178"/>
        <item sd="0" x="49"/>
        <item sd="0" x="176"/>
        <item sd="0" x="56"/>
        <item sd="0" x="87"/>
        <item sd="0" x="51"/>
        <item sd="0" x="4"/>
        <item sd="0" x="185"/>
        <item sd="0" x="33"/>
        <item sd="0" x="195"/>
        <item sd="0" x="129"/>
        <item sd="0" x="190"/>
        <item sd="0" x="27"/>
        <item sd="0" x="38"/>
        <item sd="0" x="112"/>
        <item sd="0" x="159"/>
        <item sd="0" x="0"/>
        <item sd="0" x="107"/>
        <item sd="0" x="175"/>
        <item sd="0" x="150"/>
        <item sd="0" x="63"/>
        <item sd="0" x="149"/>
        <item sd="0" x="88"/>
        <item sd="0" x="102"/>
        <item sd="0" x="140"/>
        <item sd="0" x="10"/>
        <item sd="0" x="46"/>
        <item sd="0" x="128"/>
        <item sd="0" x="163"/>
        <item sd="0" x="104"/>
        <item sd="0" x="76"/>
        <item sd="0" x="53"/>
        <item sd="0" x="32"/>
        <item sd="0" x="196"/>
        <item sd="0" x="109"/>
        <item sd="0" x="157"/>
        <item sd="0" x="83"/>
        <item sd="0" x="47"/>
        <item sd="0" x="74"/>
        <item sd="0" x="198"/>
        <item sd="0" x="174"/>
        <item sd="0" x="135"/>
        <item sd="0" x="118"/>
        <item sd="0" x="164"/>
        <item sd="0" x="119"/>
        <item sd="0" x="79"/>
        <item sd="0" x="18"/>
        <item sd="0" x="168"/>
        <item sd="0" x="82"/>
        <item sd="0" x="96"/>
        <item sd="0" x="144"/>
        <item sd="0" x="57"/>
        <item sd="0" x="40"/>
        <item sd="0" x="117"/>
        <item sd="0" x="8"/>
        <item sd="0" x="121"/>
        <item sd="0" x="41"/>
        <item sd="0" x="93"/>
        <item sd="0" x="94"/>
        <item sd="0" x="85"/>
        <item sd="0" x="116"/>
        <item sd="0" x="115"/>
        <item sd="0" x="84"/>
        <item sd="0" x="130"/>
        <item sd="0" x="21"/>
        <item sd="0" x="166"/>
        <item sd="0" x="35"/>
        <item sd="0" x="167"/>
        <item sd="0" x="7"/>
        <item sd="0" x="61"/>
        <item sd="0" x="137"/>
        <item sd="0" x="23"/>
        <item sd="0" x="64"/>
        <item sd="0" x="11"/>
        <item sd="0" x="110"/>
        <item sd="0" x="136"/>
        <item sd="0" x="156"/>
        <item sd="0" x="43"/>
        <item sd="0" x="2"/>
        <item sd="0" x="182"/>
        <item sd="0" x="160"/>
        <item sd="0" x="55"/>
        <item sd="0" x="170"/>
        <item sd="0" x="106"/>
        <item sd="0" x="80"/>
        <item sd="0" x="120"/>
        <item sd="0" x="134"/>
        <item sd="0" x="30"/>
        <item sd="0" x="34"/>
        <item sd="0" x="58"/>
        <item sd="0" x="148"/>
        <item sd="0" x="133"/>
        <item sd="0" x="105"/>
        <item sd="0" x="158"/>
        <item sd="0" x="86"/>
        <item sd="0" x="42"/>
        <item sd="0" x="77"/>
        <item sd="0" x="188"/>
        <item sd="0" x="100"/>
        <item sd="0" x="184"/>
        <item sd="0" x="22"/>
        <item sd="0" x="161"/>
        <item sd="0" x="24"/>
        <item sd="0" x="97"/>
        <item sd="0" x="69"/>
        <item sd="0" x="169"/>
        <item sd="0" x="199"/>
        <item sd="0" x="186"/>
        <item sd="0" x="37"/>
        <item sd="0" x="151"/>
        <item sd="0" x="113"/>
        <item sd="0" x="70"/>
        <item sd="0" x="101"/>
        <item sd="0" x="193"/>
        <item sd="0" x="154"/>
        <item sd="0" x="99"/>
        <item sd="0" x="15"/>
        <item sd="0" x="155"/>
        <item sd="0" x="31"/>
        <item sd="0" x="123"/>
        <item sd="0" x="29"/>
        <item sd="0" x="111"/>
        <item sd="0" x="122"/>
        <item sd="0" x="191"/>
        <item sd="0" x="180"/>
        <item sd="0" x="91"/>
        <item sd="0" x="194"/>
        <item sd="0" x="162"/>
        <item sd="0" x="139"/>
        <item sd="0" x="67"/>
        <item sd="0" x="192"/>
        <item sd="0" x="124"/>
        <item sd="0" x="197"/>
        <item sd="0" x="146"/>
        <item sd="0" x="14"/>
        <item sd="0" x="66"/>
        <item sd="0" x="95"/>
        <item sd="0" x="78"/>
        <item sd="0" x="75"/>
        <item sd="0" x="50"/>
        <item sd="0" x="187"/>
        <item sd="0" x="131"/>
        <item sd="0" x="98"/>
        <item sd="0" x="68"/>
        <item sd="0" x="172"/>
        <item sd="0" x="142"/>
        <item sd="0" x="103"/>
        <item sd="0" x="181"/>
        <item sd="0" x="125"/>
        <item sd="0" x="126"/>
        <item sd="0" x="72"/>
        <item sd="0" x="17"/>
        <item sd="0" x="13"/>
        <item sd="0" x="16"/>
        <item sd="0" x="52"/>
        <item sd="0" x="54"/>
        <item sd="0" x="44"/>
        <item sd="0" x="36"/>
        <item sd="0" x="48"/>
        <item sd="0" x="39"/>
        <item sd="0" x="20"/>
        <item sd="0" x="127"/>
        <item sd="0" x="183"/>
        <item sd="0" x="71"/>
        <item sd="0" x="1"/>
        <item sd="0" x="6"/>
        <item sd="0" x="62"/>
        <item sd="0" x="200"/>
        <item t="default" sd="0"/>
      </items>
    </pivotField>
    <pivotField axis="axisRow" showAll="0">
      <items count="202">
        <item x="127"/>
        <item x="183"/>
        <item x="71"/>
        <item x="17"/>
        <item x="13"/>
        <item x="20"/>
        <item x="52"/>
        <item x="44"/>
        <item x="54"/>
        <item x="36"/>
        <item x="48"/>
        <item x="39"/>
        <item x="41"/>
        <item x="186"/>
        <item x="9"/>
        <item x="119"/>
        <item x="3"/>
        <item x="73"/>
        <item x="75"/>
        <item x="33"/>
        <item x="171"/>
        <item x="47"/>
        <item x="34"/>
        <item x="56"/>
        <item x="190"/>
        <item x="25"/>
        <item x="152"/>
        <item x="178"/>
        <item x="53"/>
        <item x="151"/>
        <item x="99"/>
        <item x="29"/>
        <item x="193"/>
        <item x="15"/>
        <item x="180"/>
        <item x="142"/>
        <item x="14"/>
        <item x="131"/>
        <item x="66"/>
        <item x="162"/>
        <item x="123"/>
        <item x="103"/>
        <item x="122"/>
        <item x="134"/>
        <item x="91"/>
        <item x="68"/>
        <item x="31"/>
        <item x="155"/>
        <item x="169"/>
        <item x="181"/>
        <item x="197"/>
        <item x="146"/>
        <item x="98"/>
        <item x="30"/>
        <item x="194"/>
        <item x="144"/>
        <item x="168"/>
        <item x="67"/>
        <item x="7"/>
        <item x="23"/>
        <item x="165"/>
        <item x="1"/>
        <item x="6"/>
        <item x="62"/>
        <item x="10"/>
        <item x="2"/>
        <item x="77"/>
        <item x="172"/>
        <item x="60"/>
        <item x="86"/>
        <item x="176"/>
        <item x="187"/>
        <item x="87"/>
        <item x="159"/>
        <item x="96"/>
        <item x="95"/>
        <item x="163"/>
        <item x="37"/>
        <item x="156"/>
        <item x="118"/>
        <item x="150"/>
        <item x="195"/>
        <item x="57"/>
        <item x="69"/>
        <item x="72"/>
        <item x="160"/>
        <item x="182"/>
        <item x="55"/>
        <item x="170"/>
        <item x="40"/>
        <item x="83"/>
        <item x="19"/>
        <item x="59"/>
        <item x="147"/>
        <item x="135"/>
        <item x="50"/>
        <item x="94"/>
        <item x="35"/>
        <item x="63"/>
        <item x="81"/>
        <item x="173"/>
        <item x="128"/>
        <item x="143"/>
        <item x="138"/>
        <item x="167"/>
        <item x="11"/>
        <item x="8"/>
        <item x="97"/>
        <item x="116"/>
        <item x="85"/>
        <item x="21"/>
        <item x="0"/>
        <item x="65"/>
        <item x="107"/>
        <item x="161"/>
        <item x="136"/>
        <item x="90"/>
        <item x="125"/>
        <item x="45"/>
        <item x="196"/>
        <item x="24"/>
        <item x="141"/>
        <item x="140"/>
        <item x="12"/>
        <item x="191"/>
        <item x="192"/>
        <item x="51"/>
        <item x="4"/>
        <item x="18"/>
        <item x="16"/>
        <item x="185"/>
        <item x="109"/>
        <item x="189"/>
        <item x="112"/>
        <item x="102"/>
        <item x="100"/>
        <item x="82"/>
        <item x="132"/>
        <item x="153"/>
        <item x="115"/>
        <item x="117"/>
        <item x="124"/>
        <item x="46"/>
        <item x="38"/>
        <item x="43"/>
        <item x="42"/>
        <item x="157"/>
        <item x="184"/>
        <item x="175"/>
        <item x="148"/>
        <item x="121"/>
        <item x="49"/>
        <item x="22"/>
        <item x="92"/>
        <item x="28"/>
        <item x="64"/>
        <item x="79"/>
        <item x="78"/>
        <item x="32"/>
        <item x="70"/>
        <item x="188"/>
        <item x="5"/>
        <item x="137"/>
        <item x="130"/>
        <item x="149"/>
        <item x="177"/>
        <item x="58"/>
        <item x="105"/>
        <item x="139"/>
        <item x="88"/>
        <item x="93"/>
        <item x="198"/>
        <item x="199"/>
        <item x="84"/>
        <item x="26"/>
        <item x="89"/>
        <item x="110"/>
        <item x="111"/>
        <item x="101"/>
        <item x="104"/>
        <item x="106"/>
        <item x="154"/>
        <item x="61"/>
        <item x="179"/>
        <item x="74"/>
        <item x="27"/>
        <item x="166"/>
        <item x="126"/>
        <item x="114"/>
        <item x="133"/>
        <item x="158"/>
        <item x="129"/>
        <item x="164"/>
        <item x="108"/>
        <item x="113"/>
        <item x="145"/>
        <item x="76"/>
        <item x="80"/>
        <item x="174"/>
        <item x="120"/>
        <item x="200"/>
        <item t="default"/>
      </items>
    </pivotField>
    <pivotField showAll="0"/>
    <pivotField axis="axisPage" multipleItemSelectionAllowed="1" showAll="0">
      <items count="6">
        <item h="1" x="0"/>
        <item x="1"/>
        <item h="1" x="3"/>
        <item h="1" x="2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1"/>
    <field x="2"/>
  </rowFields>
  <rowItems count="4">
    <i>
      <x v="197"/>
    </i>
    <i>
      <x v="198"/>
    </i>
    <i>
      <x v="19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Mennyiség / Látogatás időpontja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6"/>
  <sheetViews>
    <sheetView tabSelected="1" zoomScale="85" zoomScaleNormal="85" workbookViewId="0">
      <selection activeCell="G5" sqref="G5"/>
    </sheetView>
  </sheetViews>
  <sheetFormatPr defaultRowHeight="15"/>
  <cols>
    <col min="1" max="1" width="19" customWidth="1"/>
    <col min="2" max="2" width="8" customWidth="1"/>
    <col min="3" max="3" width="17" customWidth="1"/>
    <col min="4" max="4" width="19.85546875" customWidth="1"/>
    <col min="5" max="5" width="19.7109375" customWidth="1"/>
    <col min="6" max="6" width="11" customWidth="1"/>
    <col min="7" max="7" width="14" customWidth="1"/>
    <col min="8" max="8" width="11.85546875" customWidth="1"/>
    <col min="10" max="10" width="14.7109375" customWidth="1"/>
    <col min="11" max="11" width="12.140625" customWidth="1"/>
  </cols>
  <sheetData>
    <row r="1" spans="1:11">
      <c r="A1" s="1" t="s">
        <v>594</v>
      </c>
      <c r="B1" s="1" t="s">
        <v>595</v>
      </c>
      <c r="C1" s="1" t="s">
        <v>596</v>
      </c>
      <c r="D1" s="1" t="s">
        <v>0</v>
      </c>
      <c r="E1" s="1" t="s">
        <v>597</v>
      </c>
      <c r="F1" s="1" t="s">
        <v>598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>
      <c r="A2" s="2" t="s">
        <v>20</v>
      </c>
      <c r="B2" s="3">
        <v>41059</v>
      </c>
      <c r="C2" s="3" t="s">
        <v>18</v>
      </c>
      <c r="D2" s="3" t="s">
        <v>19</v>
      </c>
      <c r="E2" s="17" t="str">
        <f>VLOOKUP(B2,'[1]HU-Teljes áruház lista'!$C:$G,5,0)</f>
        <v>High Risk</v>
      </c>
      <c r="F2" s="3" t="s">
        <v>9</v>
      </c>
      <c r="G2" s="3">
        <v>1</v>
      </c>
      <c r="H2" s="3">
        <v>1</v>
      </c>
      <c r="I2" s="2"/>
      <c r="J2" s="2"/>
      <c r="K2" s="2"/>
    </row>
    <row r="3" spans="1:11" ht="28.5">
      <c r="A3" s="2" t="s">
        <v>20</v>
      </c>
      <c r="B3" s="3">
        <v>49007</v>
      </c>
      <c r="C3" s="3" t="s">
        <v>21</v>
      </c>
      <c r="D3" s="3" t="s">
        <v>22</v>
      </c>
      <c r="E3" s="9" t="s">
        <v>579</v>
      </c>
      <c r="F3" s="3" t="s">
        <v>9</v>
      </c>
      <c r="G3" s="3">
        <v>0</v>
      </c>
      <c r="H3" s="3">
        <v>0</v>
      </c>
      <c r="I3" s="2"/>
      <c r="J3" s="2"/>
      <c r="K3" s="2"/>
    </row>
    <row r="4" spans="1:11">
      <c r="A4" s="2" t="s">
        <v>23</v>
      </c>
      <c r="B4" s="3">
        <v>41990</v>
      </c>
      <c r="C4" s="3" t="s">
        <v>24</v>
      </c>
      <c r="D4" s="3" t="s">
        <v>25</v>
      </c>
      <c r="E4" s="15" t="str">
        <f>VLOOKUP(B4,'[1]HU-Teljes áruház lista'!$C:$G,5,0)</f>
        <v>Medium Risk</v>
      </c>
      <c r="F4" s="3" t="s">
        <v>26</v>
      </c>
      <c r="G4" s="3">
        <v>0</v>
      </c>
      <c r="H4" s="3">
        <v>0</v>
      </c>
      <c r="I4" s="2"/>
      <c r="J4" s="2"/>
      <c r="K4" s="2"/>
    </row>
    <row r="5" spans="1:11" ht="28.5">
      <c r="A5" s="2" t="s">
        <v>23</v>
      </c>
      <c r="B5" s="3">
        <v>41019</v>
      </c>
      <c r="C5" s="3" t="s">
        <v>27</v>
      </c>
      <c r="D5" s="3" t="s">
        <v>28</v>
      </c>
      <c r="E5" s="16" t="str">
        <f>VLOOKUP(B5,'[1]HU-Teljes áruház lista'!$C:$G,5,0)</f>
        <v>Low Risk</v>
      </c>
      <c r="F5" s="3" t="s">
        <v>26</v>
      </c>
      <c r="G5" s="3">
        <v>1</v>
      </c>
      <c r="H5" s="3">
        <v>1</v>
      </c>
      <c r="I5" s="2"/>
      <c r="J5" s="2"/>
      <c r="K5" s="2"/>
    </row>
    <row r="6" spans="1:11" ht="28.5">
      <c r="A6" s="2" t="s">
        <v>23</v>
      </c>
      <c r="B6" s="3">
        <v>41043</v>
      </c>
      <c r="C6" s="3" t="s">
        <v>29</v>
      </c>
      <c r="D6" s="3" t="s">
        <v>30</v>
      </c>
      <c r="E6" s="17" t="str">
        <f>VLOOKUP(B6,'[1]HU-Teljes áruház lista'!$C:$G,5,0)</f>
        <v>High Risk</v>
      </c>
      <c r="F6" s="3" t="s">
        <v>9</v>
      </c>
      <c r="G6" s="3">
        <v>1</v>
      </c>
      <c r="H6" s="3">
        <v>1</v>
      </c>
      <c r="I6" s="2"/>
      <c r="J6" s="2"/>
      <c r="K6" s="2"/>
    </row>
    <row r="7" spans="1:11">
      <c r="A7" s="2" t="s">
        <v>23</v>
      </c>
      <c r="B7" s="3">
        <v>41008</v>
      </c>
      <c r="C7" s="3" t="s">
        <v>31</v>
      </c>
      <c r="D7" s="3" t="s">
        <v>32</v>
      </c>
      <c r="E7" s="17" t="str">
        <f>VLOOKUP(B7,'[1]HU-Teljes áruház lista'!$C:$G,5,0)</f>
        <v>High Risk</v>
      </c>
      <c r="F7" s="3" t="s">
        <v>9</v>
      </c>
      <c r="G7" s="3">
        <v>2</v>
      </c>
      <c r="H7" s="3">
        <v>2</v>
      </c>
      <c r="I7" s="2"/>
      <c r="J7" s="2"/>
      <c r="K7" s="2"/>
    </row>
    <row r="8" spans="1:11" ht="42.75">
      <c r="A8" s="2" t="s">
        <v>33</v>
      </c>
      <c r="B8" s="3">
        <v>49016</v>
      </c>
      <c r="C8" s="3" t="s">
        <v>34</v>
      </c>
      <c r="D8" s="3" t="s">
        <v>22</v>
      </c>
      <c r="E8" s="9" t="s">
        <v>579</v>
      </c>
      <c r="F8" s="3" t="s">
        <v>9</v>
      </c>
      <c r="G8" s="3">
        <v>0</v>
      </c>
      <c r="H8" s="3">
        <v>0</v>
      </c>
      <c r="I8" s="2"/>
      <c r="J8" s="2"/>
      <c r="K8" s="2"/>
    </row>
    <row r="9" spans="1:11" ht="28.5">
      <c r="A9" s="2" t="s">
        <v>33</v>
      </c>
      <c r="B9" s="3">
        <v>41890</v>
      </c>
      <c r="C9" s="3" t="s">
        <v>35</v>
      </c>
      <c r="D9" s="3" t="s">
        <v>36</v>
      </c>
      <c r="E9" s="17" t="str">
        <f>VLOOKUP(B9,'[1]HU-Teljes áruház lista'!$C:$G,5,0)</f>
        <v>High Risk</v>
      </c>
      <c r="F9" s="3" t="s">
        <v>9</v>
      </c>
      <c r="G9" s="3">
        <v>1</v>
      </c>
      <c r="H9" s="3">
        <v>1</v>
      </c>
      <c r="I9" s="2"/>
      <c r="J9" s="2"/>
      <c r="K9" s="2"/>
    </row>
    <row r="10" spans="1:11">
      <c r="A10" s="2" t="s">
        <v>37</v>
      </c>
      <c r="B10" s="3">
        <v>41750</v>
      </c>
      <c r="C10" s="3" t="s">
        <v>38</v>
      </c>
      <c r="D10" s="3" t="s">
        <v>39</v>
      </c>
      <c r="E10" s="16" t="str">
        <f>VLOOKUP(B10,'[1]HU-Teljes áruház lista'!$C:$G,5,0)</f>
        <v>Low Risk</v>
      </c>
      <c r="F10" s="3" t="s">
        <v>26</v>
      </c>
      <c r="G10" s="3">
        <v>1</v>
      </c>
      <c r="H10" s="3">
        <v>1</v>
      </c>
      <c r="I10" s="2"/>
      <c r="J10" s="2"/>
      <c r="K10" s="2"/>
    </row>
    <row r="11" spans="1:11">
      <c r="A11" s="2" t="s">
        <v>37</v>
      </c>
      <c r="B11" s="3">
        <v>41014</v>
      </c>
      <c r="C11" s="3" t="s">
        <v>40</v>
      </c>
      <c r="D11" s="3" t="s">
        <v>41</v>
      </c>
      <c r="E11" s="17" t="str">
        <f>VLOOKUP(B11,'[1]HU-Teljes áruház lista'!$C:$G,5,0)</f>
        <v>High Risk</v>
      </c>
      <c r="F11" s="3" t="s">
        <v>9</v>
      </c>
      <c r="G11" s="3">
        <v>1</v>
      </c>
      <c r="H11" s="3">
        <v>1</v>
      </c>
      <c r="I11" s="2"/>
      <c r="J11" s="2"/>
      <c r="K11" s="2"/>
    </row>
    <row r="12" spans="1:11">
      <c r="A12" s="2" t="s">
        <v>42</v>
      </c>
      <c r="B12" s="3">
        <v>41460</v>
      </c>
      <c r="C12" s="3" t="s">
        <v>43</v>
      </c>
      <c r="D12" s="3" t="s">
        <v>44</v>
      </c>
      <c r="E12" s="15" t="str">
        <f>VLOOKUP(B12,'[1]HU-Teljes áruház lista'!$C:$G,5,0)</f>
        <v>Medium Risk</v>
      </c>
      <c r="F12" s="3" t="s">
        <v>9</v>
      </c>
      <c r="G12" s="3">
        <v>1</v>
      </c>
      <c r="H12" s="3">
        <v>1</v>
      </c>
      <c r="I12" s="2"/>
      <c r="J12" s="2"/>
      <c r="K12" s="2"/>
    </row>
    <row r="13" spans="1:11" ht="28.5">
      <c r="A13" s="2" t="s">
        <v>42</v>
      </c>
      <c r="B13" s="3">
        <v>41940</v>
      </c>
      <c r="C13" s="3" t="s">
        <v>45</v>
      </c>
      <c r="D13" s="3" t="s">
        <v>46</v>
      </c>
      <c r="E13" s="15" t="str">
        <f>VLOOKUP(B13,'[1]HU-Teljes áruház lista'!$C:$G,5,0)</f>
        <v>Medium Risk</v>
      </c>
      <c r="F13" s="3" t="s">
        <v>9</v>
      </c>
      <c r="G13" s="3">
        <v>1</v>
      </c>
      <c r="H13" s="3">
        <v>1</v>
      </c>
      <c r="I13" s="2"/>
      <c r="J13" s="2"/>
      <c r="K13" s="2"/>
    </row>
    <row r="14" spans="1:11">
      <c r="A14" s="2" t="s">
        <v>42</v>
      </c>
      <c r="B14" s="3">
        <v>41020</v>
      </c>
      <c r="C14" s="3" t="s">
        <v>47</v>
      </c>
      <c r="D14" s="3" t="s">
        <v>48</v>
      </c>
      <c r="E14" s="16" t="str">
        <f>VLOOKUP(B14,'[1]HU-Teljes áruház lista'!$C:$G,5,0)</f>
        <v>Low Risk</v>
      </c>
      <c r="F14" s="3" t="s">
        <v>9</v>
      </c>
      <c r="G14" s="3">
        <v>0</v>
      </c>
      <c r="H14" s="3">
        <v>0</v>
      </c>
      <c r="I14" s="2"/>
      <c r="J14" s="2"/>
      <c r="K14" s="2"/>
    </row>
    <row r="15" spans="1:11" ht="28.5">
      <c r="A15" s="2" t="s">
        <v>42</v>
      </c>
      <c r="B15" s="3">
        <v>45004</v>
      </c>
      <c r="C15" s="3" t="s">
        <v>49</v>
      </c>
      <c r="D15" s="3" t="s">
        <v>50</v>
      </c>
      <c r="E15" s="16" t="str">
        <f>VLOOKUP(B15,'[1]HU-Teljes áruház lista'!$C:$G,5,0)</f>
        <v>Low Risk</v>
      </c>
      <c r="F15" s="3" t="s">
        <v>9</v>
      </c>
      <c r="G15" s="3">
        <v>0</v>
      </c>
      <c r="H15" s="3">
        <v>0</v>
      </c>
      <c r="I15" s="2"/>
      <c r="J15" s="2"/>
      <c r="K15" s="2"/>
    </row>
    <row r="16" spans="1:11" ht="28.5">
      <c r="A16" s="2" t="s">
        <v>42</v>
      </c>
      <c r="B16" s="3">
        <v>44064</v>
      </c>
      <c r="C16" s="3" t="s">
        <v>51</v>
      </c>
      <c r="D16" s="3" t="s">
        <v>52</v>
      </c>
      <c r="E16" s="16" t="str">
        <f>VLOOKUP(B16,'[1]HU-Teljes áruház lista'!$C:$G,5,0)</f>
        <v>Low Risk</v>
      </c>
      <c r="F16" s="3" t="s">
        <v>9</v>
      </c>
      <c r="G16" s="3">
        <v>0</v>
      </c>
      <c r="H16" s="3">
        <v>0</v>
      </c>
      <c r="I16" s="2"/>
      <c r="J16" s="2"/>
      <c r="K16" s="2"/>
    </row>
    <row r="17" spans="1:11" ht="28.5">
      <c r="A17" s="2" t="s">
        <v>42</v>
      </c>
      <c r="B17" s="3">
        <v>44043</v>
      </c>
      <c r="C17" s="3" t="s">
        <v>53</v>
      </c>
      <c r="D17" s="3" t="s">
        <v>54</v>
      </c>
      <c r="E17" s="16" t="str">
        <f>VLOOKUP(B17,'[1]HU-Teljes áruház lista'!$C:$G,5,0)</f>
        <v>Low Risk</v>
      </c>
      <c r="F17" s="3" t="s">
        <v>9</v>
      </c>
      <c r="G17" s="3">
        <v>1</v>
      </c>
      <c r="H17" s="3">
        <v>1</v>
      </c>
      <c r="I17" s="2"/>
      <c r="J17" s="2"/>
      <c r="K17" s="2"/>
    </row>
    <row r="18" spans="1:11" ht="28.5">
      <c r="A18" s="2" t="s">
        <v>42</v>
      </c>
      <c r="B18" s="3">
        <v>45005</v>
      </c>
      <c r="C18" s="3" t="s">
        <v>55</v>
      </c>
      <c r="D18" s="3" t="s">
        <v>56</v>
      </c>
      <c r="E18" s="16" t="str">
        <f>VLOOKUP(B18,'[1]HU-Teljes áruház lista'!$C:$G,5,0)</f>
        <v>Low Risk</v>
      </c>
      <c r="F18" s="3" t="s">
        <v>9</v>
      </c>
      <c r="G18" s="3">
        <v>0</v>
      </c>
      <c r="H18" s="3">
        <v>0</v>
      </c>
      <c r="I18" s="2"/>
      <c r="J18" s="2"/>
      <c r="K18" s="2"/>
    </row>
    <row r="19" spans="1:11" ht="28.5">
      <c r="A19" s="2" t="s">
        <v>42</v>
      </c>
      <c r="B19" s="3">
        <v>45003</v>
      </c>
      <c r="C19" s="3" t="s">
        <v>57</v>
      </c>
      <c r="D19" s="3" t="s">
        <v>58</v>
      </c>
      <c r="E19" s="16" t="str">
        <f>VLOOKUP(B19,'[1]HU-Teljes áruház lista'!$C:$G,5,0)</f>
        <v>Low Risk</v>
      </c>
      <c r="F19" s="3" t="s">
        <v>9</v>
      </c>
      <c r="G19" s="3">
        <v>0</v>
      </c>
      <c r="H19" s="3">
        <v>0</v>
      </c>
      <c r="I19" s="2"/>
      <c r="J19" s="2"/>
      <c r="K19" s="2"/>
    </row>
    <row r="20" spans="1:11" ht="28.5">
      <c r="A20" s="2" t="s">
        <v>42</v>
      </c>
      <c r="B20" s="3">
        <v>41670</v>
      </c>
      <c r="C20" s="3" t="s">
        <v>59</v>
      </c>
      <c r="D20" s="3" t="s">
        <v>60</v>
      </c>
      <c r="E20" s="15" t="str">
        <f>VLOOKUP(B20,'[1]HU-Teljes áruház lista'!$C:$G,5,0)</f>
        <v>Medium Risk</v>
      </c>
      <c r="F20" s="3" t="s">
        <v>9</v>
      </c>
      <c r="G20" s="3">
        <v>1</v>
      </c>
      <c r="H20" s="3">
        <v>1</v>
      </c>
      <c r="I20" s="2"/>
      <c r="J20" s="2"/>
      <c r="K20" s="2"/>
    </row>
    <row r="21" spans="1:11">
      <c r="A21" s="2" t="s">
        <v>42</v>
      </c>
      <c r="B21" s="3">
        <v>41026</v>
      </c>
      <c r="C21" s="3" t="s">
        <v>61</v>
      </c>
      <c r="D21" s="3" t="s">
        <v>62</v>
      </c>
      <c r="E21" s="15" t="str">
        <f>VLOOKUP(B21,'[1]HU-Teljes áruház lista'!$C:$G,5,0)</f>
        <v>Medium Risk</v>
      </c>
      <c r="F21" s="3" t="s">
        <v>9</v>
      </c>
      <c r="G21" s="3">
        <v>0</v>
      </c>
      <c r="H21" s="3">
        <v>0</v>
      </c>
      <c r="I21" s="2"/>
      <c r="J21" s="2"/>
      <c r="K21" s="2"/>
    </row>
    <row r="22" spans="1:11">
      <c r="A22" s="2" t="s">
        <v>42</v>
      </c>
      <c r="B22" s="3">
        <v>45015</v>
      </c>
      <c r="C22" s="3" t="s">
        <v>63</v>
      </c>
      <c r="D22" s="3" t="s">
        <v>64</v>
      </c>
      <c r="E22" s="16" t="str">
        <f>VLOOKUP(B22,'[1]HU-Teljes áruház lista'!$C:$G,5,0)</f>
        <v>Low Risk</v>
      </c>
      <c r="F22" s="3" t="s">
        <v>9</v>
      </c>
      <c r="G22" s="3">
        <v>0</v>
      </c>
      <c r="H22" s="3">
        <v>0</v>
      </c>
      <c r="I22" s="2"/>
      <c r="J22" s="2"/>
      <c r="K22" s="2"/>
    </row>
    <row r="23" spans="1:11" ht="28.5">
      <c r="A23" s="2" t="s">
        <v>42</v>
      </c>
      <c r="B23" s="3">
        <v>41850</v>
      </c>
      <c r="C23" s="3" t="s">
        <v>65</v>
      </c>
      <c r="D23" s="3" t="s">
        <v>66</v>
      </c>
      <c r="E23" s="15" t="str">
        <f>VLOOKUP(B23,'[1]HU-Teljes áruház lista'!$C:$G,5,0)</f>
        <v>Medium Risk</v>
      </c>
      <c r="F23" s="3" t="s">
        <v>26</v>
      </c>
      <c r="G23" s="3">
        <v>1</v>
      </c>
      <c r="H23" s="3">
        <v>1</v>
      </c>
      <c r="I23" s="2"/>
      <c r="J23" s="2"/>
      <c r="K23" s="2"/>
    </row>
    <row r="24" spans="1:11">
      <c r="A24" s="2" t="s">
        <v>42</v>
      </c>
      <c r="B24" s="3">
        <v>44024</v>
      </c>
      <c r="C24" s="3" t="s">
        <v>67</v>
      </c>
      <c r="D24" s="3" t="s">
        <v>68</v>
      </c>
      <c r="E24" s="16" t="str">
        <f>VLOOKUP(B24,'[1]HU-Teljes áruház lista'!$C:$G,5,0)</f>
        <v>Low Risk</v>
      </c>
      <c r="F24" s="3" t="s">
        <v>9</v>
      </c>
      <c r="G24" s="3">
        <v>1</v>
      </c>
      <c r="H24" s="3">
        <v>1</v>
      </c>
      <c r="I24" s="2"/>
      <c r="J24" s="2"/>
      <c r="K24" s="2"/>
    </row>
    <row r="25" spans="1:11">
      <c r="A25" s="2" t="s">
        <v>42</v>
      </c>
      <c r="B25" s="3">
        <v>41920</v>
      </c>
      <c r="C25" s="3" t="s">
        <v>69</v>
      </c>
      <c r="D25" s="3" t="s">
        <v>70</v>
      </c>
      <c r="E25" s="16" t="str">
        <f>VLOOKUP(B25,'[1]HU-Teljes áruház lista'!$C:$G,5,0)</f>
        <v>Low Risk</v>
      </c>
      <c r="F25" s="3" t="s">
        <v>9</v>
      </c>
      <c r="G25" s="3">
        <v>0</v>
      </c>
      <c r="H25" s="3">
        <v>0</v>
      </c>
      <c r="I25" s="2"/>
      <c r="J25" s="2"/>
      <c r="K25" s="2"/>
    </row>
    <row r="26" spans="1:11">
      <c r="A26" s="2" t="s">
        <v>42</v>
      </c>
      <c r="B26" s="3">
        <v>44026</v>
      </c>
      <c r="C26" s="3" t="s">
        <v>71</v>
      </c>
      <c r="D26" s="3" t="s">
        <v>72</v>
      </c>
      <c r="E26" s="16" t="str">
        <f>VLOOKUP(B26,'[1]HU-Teljes áruház lista'!$C:$G,5,0)</f>
        <v>Low Risk</v>
      </c>
      <c r="F26" s="3" t="s">
        <v>9</v>
      </c>
      <c r="G26" s="3">
        <v>0</v>
      </c>
      <c r="H26" s="3">
        <v>0</v>
      </c>
      <c r="I26" s="2"/>
      <c r="J26" s="2"/>
      <c r="K26" s="2"/>
    </row>
    <row r="27" spans="1:11">
      <c r="A27" s="2" t="s">
        <v>42</v>
      </c>
      <c r="B27" s="3">
        <v>41016</v>
      </c>
      <c r="C27" s="3" t="s">
        <v>73</v>
      </c>
      <c r="D27" s="3" t="s">
        <v>74</v>
      </c>
      <c r="E27" s="16" t="str">
        <f>VLOOKUP(B27,'[1]HU-Teljes áruház lista'!$C:$G,5,0)</f>
        <v>Low Risk</v>
      </c>
      <c r="F27" s="3" t="s">
        <v>26</v>
      </c>
      <c r="G27" s="3">
        <v>1</v>
      </c>
      <c r="H27" s="3">
        <v>1</v>
      </c>
      <c r="I27" s="2"/>
      <c r="J27" s="2"/>
      <c r="K27" s="2"/>
    </row>
    <row r="28" spans="1:11">
      <c r="A28" s="2" t="s">
        <v>42</v>
      </c>
      <c r="B28" s="3">
        <v>41016</v>
      </c>
      <c r="C28" s="3" t="s">
        <v>73</v>
      </c>
      <c r="D28" s="3" t="s">
        <v>74</v>
      </c>
      <c r="E28" s="16" t="str">
        <f>VLOOKUP(B28,'[1]HU-Teljes áruház lista'!$C:$G,5,0)</f>
        <v>Low Risk</v>
      </c>
      <c r="F28" s="3" t="s">
        <v>26</v>
      </c>
      <c r="G28" s="3">
        <v>1</v>
      </c>
      <c r="H28" s="3">
        <v>1</v>
      </c>
      <c r="I28" s="2"/>
      <c r="J28" s="2"/>
      <c r="K28" s="2"/>
    </row>
    <row r="29" spans="1:11">
      <c r="A29" s="2" t="s">
        <v>75</v>
      </c>
      <c r="B29" s="3">
        <v>41036</v>
      </c>
      <c r="C29" s="3" t="s">
        <v>76</v>
      </c>
      <c r="D29" s="3" t="s">
        <v>77</v>
      </c>
      <c r="E29" s="16" t="str">
        <f>VLOOKUP(B29,'[1]HU-Teljes áruház lista'!$C:$G,5,0)</f>
        <v>Low Risk</v>
      </c>
      <c r="F29" s="3" t="s">
        <v>9</v>
      </c>
      <c r="G29" s="3">
        <v>0</v>
      </c>
      <c r="H29" s="3">
        <v>0</v>
      </c>
      <c r="I29" s="2"/>
      <c r="J29" s="2"/>
      <c r="K29" s="2"/>
    </row>
    <row r="30" spans="1:11">
      <c r="A30" s="2" t="s">
        <v>75</v>
      </c>
      <c r="B30" s="3">
        <v>41051</v>
      </c>
      <c r="C30" s="3" t="s">
        <v>78</v>
      </c>
      <c r="D30" s="3" t="s">
        <v>79</v>
      </c>
      <c r="E30" s="15" t="str">
        <f>VLOOKUP(B30,'[1]HU-Teljes áruház lista'!$C:$G,5,0)</f>
        <v>Medium Risk</v>
      </c>
      <c r="F30" s="3" t="s">
        <v>26</v>
      </c>
      <c r="G30" s="3">
        <v>0</v>
      </c>
      <c r="H30" s="3">
        <v>0</v>
      </c>
      <c r="I30" s="2"/>
      <c r="J30" s="2"/>
      <c r="K30" s="2"/>
    </row>
    <row r="31" spans="1:11" ht="28.5">
      <c r="A31" s="2" t="s">
        <v>75</v>
      </c>
      <c r="B31" s="3">
        <v>41007</v>
      </c>
      <c r="C31" s="3" t="s">
        <v>80</v>
      </c>
      <c r="D31" s="3" t="s">
        <v>81</v>
      </c>
      <c r="E31" s="16" t="str">
        <f>VLOOKUP(B31,'[1]HU-Teljes áruház lista'!$C:$G,5,0)</f>
        <v>Low Risk</v>
      </c>
      <c r="F31" s="3" t="s">
        <v>9</v>
      </c>
      <c r="G31" s="3">
        <v>0</v>
      </c>
      <c r="H31" s="3">
        <v>0</v>
      </c>
      <c r="I31" s="2"/>
      <c r="J31" s="2"/>
      <c r="K31" s="2"/>
    </row>
    <row r="32" spans="1:11">
      <c r="A32" s="2" t="s">
        <v>75</v>
      </c>
      <c r="B32" s="3">
        <v>44049</v>
      </c>
      <c r="C32" s="3" t="s">
        <v>82</v>
      </c>
      <c r="D32" s="3" t="s">
        <v>83</v>
      </c>
      <c r="E32" s="16" t="str">
        <f>VLOOKUP(B32,'[1]HU-Teljes áruház lista'!$C:$G,5,0)</f>
        <v>Low Risk</v>
      </c>
      <c r="F32" s="3" t="s">
        <v>9</v>
      </c>
      <c r="G32" s="3">
        <v>1</v>
      </c>
      <c r="H32" s="3">
        <v>1</v>
      </c>
      <c r="I32" s="2"/>
      <c r="J32" s="2"/>
      <c r="K32" s="2"/>
    </row>
    <row r="33" spans="1:11" ht="28.5">
      <c r="A33" s="2" t="s">
        <v>75</v>
      </c>
      <c r="B33" s="3">
        <v>44006</v>
      </c>
      <c r="C33" s="3" t="s">
        <v>84</v>
      </c>
      <c r="D33" s="3" t="s">
        <v>85</v>
      </c>
      <c r="E33" s="16" t="str">
        <f>VLOOKUP(B33,'[1]HU-Teljes áruház lista'!$C:$G,5,0)</f>
        <v>Low Risk</v>
      </c>
      <c r="F33" s="3" t="s">
        <v>9</v>
      </c>
      <c r="G33" s="3">
        <v>1</v>
      </c>
      <c r="H33" s="3">
        <v>1</v>
      </c>
      <c r="I33" s="2"/>
      <c r="J33" s="2"/>
      <c r="K33" s="2"/>
    </row>
    <row r="34" spans="1:11" ht="28.5">
      <c r="A34" s="2" t="s">
        <v>75</v>
      </c>
      <c r="B34" s="3">
        <v>44045</v>
      </c>
      <c r="C34" s="3" t="s">
        <v>86</v>
      </c>
      <c r="D34" s="3" t="s">
        <v>87</v>
      </c>
      <c r="E34" s="16" t="str">
        <f>VLOOKUP(B34,'[1]HU-Teljes áruház lista'!$C:$G,5,0)</f>
        <v>Low Risk</v>
      </c>
      <c r="F34" s="3" t="s">
        <v>9</v>
      </c>
      <c r="G34" s="3">
        <v>1</v>
      </c>
      <c r="H34" s="3">
        <v>1</v>
      </c>
      <c r="I34" s="2"/>
      <c r="J34" s="2"/>
      <c r="K34" s="2"/>
    </row>
    <row r="35" spans="1:11">
      <c r="A35" s="2" t="s">
        <v>75</v>
      </c>
      <c r="B35" s="3">
        <v>41530</v>
      </c>
      <c r="C35" s="3" t="s">
        <v>88</v>
      </c>
      <c r="D35" s="3" t="s">
        <v>89</v>
      </c>
      <c r="E35" s="15" t="str">
        <f>VLOOKUP(B35,'[1]HU-Teljes áruház lista'!$C:$G,5,0)</f>
        <v>Medium Risk</v>
      </c>
      <c r="F35" s="3" t="s">
        <v>9</v>
      </c>
      <c r="G35" s="3">
        <v>0</v>
      </c>
      <c r="H35" s="3">
        <v>0</v>
      </c>
      <c r="I35" s="2"/>
      <c r="J35" s="2"/>
      <c r="K35" s="2"/>
    </row>
    <row r="36" spans="1:11">
      <c r="A36" s="2" t="s">
        <v>75</v>
      </c>
      <c r="B36" s="3">
        <v>41045</v>
      </c>
      <c r="C36" s="3" t="s">
        <v>90</v>
      </c>
      <c r="D36" s="3" t="s">
        <v>91</v>
      </c>
      <c r="E36" s="15" t="str">
        <f>VLOOKUP(B36,'[1]HU-Teljes áruház lista'!$C:$G,5,0)</f>
        <v>Medium Risk</v>
      </c>
      <c r="F36" s="3" t="s">
        <v>9</v>
      </c>
      <c r="G36" s="3">
        <v>0</v>
      </c>
      <c r="H36" s="3">
        <v>0</v>
      </c>
      <c r="I36" s="2"/>
      <c r="J36" s="2"/>
      <c r="K36" s="2"/>
    </row>
    <row r="37" spans="1:11" ht="28.5">
      <c r="A37" s="2" t="s">
        <v>75</v>
      </c>
      <c r="B37" s="3">
        <v>44012</v>
      </c>
      <c r="C37" s="3" t="s">
        <v>92</v>
      </c>
      <c r="D37" s="3" t="s">
        <v>93</v>
      </c>
      <c r="E37" s="16" t="str">
        <f>VLOOKUP(B37,'[1]HU-Teljes áruház lista'!$C:$G,5,0)</f>
        <v>Low Risk</v>
      </c>
      <c r="F37" s="3" t="s">
        <v>9</v>
      </c>
      <c r="G37" s="3">
        <v>1</v>
      </c>
      <c r="H37" s="3">
        <v>1</v>
      </c>
      <c r="I37" s="2"/>
      <c r="J37" s="2"/>
      <c r="K37" s="2"/>
    </row>
    <row r="38" spans="1:11">
      <c r="A38" s="2" t="s">
        <v>75</v>
      </c>
      <c r="B38" s="3">
        <v>41870</v>
      </c>
      <c r="C38" s="3" t="s">
        <v>94</v>
      </c>
      <c r="D38" s="3" t="s">
        <v>95</v>
      </c>
      <c r="E38" s="16" t="str">
        <f>VLOOKUP(B38,'[1]HU-Teljes áruház lista'!$C:$G,5,0)</f>
        <v>Low Risk</v>
      </c>
      <c r="F38" s="3" t="s">
        <v>9</v>
      </c>
      <c r="G38" s="3">
        <v>0</v>
      </c>
      <c r="H38" s="3">
        <v>0</v>
      </c>
      <c r="I38" s="2"/>
      <c r="J38" s="2"/>
      <c r="K38" s="2"/>
    </row>
    <row r="39" spans="1:11" ht="28.5">
      <c r="A39" s="2" t="s">
        <v>75</v>
      </c>
      <c r="B39" s="3">
        <v>45010</v>
      </c>
      <c r="C39" s="3" t="s">
        <v>96</v>
      </c>
      <c r="D39" s="3" t="s">
        <v>97</v>
      </c>
      <c r="E39" s="16" t="str">
        <f>VLOOKUP(B39,'[1]HU-Teljes áruház lista'!$C:$G,5,0)</f>
        <v>Low Risk</v>
      </c>
      <c r="F39" s="3" t="s">
        <v>9</v>
      </c>
      <c r="G39" s="3">
        <v>0</v>
      </c>
      <c r="H39" s="3">
        <v>0</v>
      </c>
      <c r="I39" s="2"/>
      <c r="J39" s="2"/>
      <c r="K39" s="2"/>
    </row>
    <row r="40" spans="1:11">
      <c r="A40" s="2" t="s">
        <v>75</v>
      </c>
      <c r="B40" s="3">
        <v>44032</v>
      </c>
      <c r="C40" s="3" t="s">
        <v>98</v>
      </c>
      <c r="D40" s="3" t="s">
        <v>99</v>
      </c>
      <c r="E40" s="16" t="str">
        <f>VLOOKUP(B40,'[1]HU-Teljes áruház lista'!$C:$G,5,0)</f>
        <v>Low Risk</v>
      </c>
      <c r="F40" s="3" t="s">
        <v>9</v>
      </c>
      <c r="G40" s="3">
        <v>0</v>
      </c>
      <c r="H40" s="3">
        <v>0</v>
      </c>
      <c r="I40" s="2"/>
      <c r="J40" s="2"/>
      <c r="K40" s="2"/>
    </row>
    <row r="41" spans="1:11">
      <c r="A41" s="2" t="s">
        <v>75</v>
      </c>
      <c r="B41" s="3">
        <v>41052</v>
      </c>
      <c r="C41" s="3" t="s">
        <v>100</v>
      </c>
      <c r="D41" s="3" t="s">
        <v>101</v>
      </c>
      <c r="E41" s="15" t="str">
        <f>VLOOKUP(B41,'[1]HU-Teljes áruház lista'!$C:$G,5,0)</f>
        <v>Medium Risk</v>
      </c>
      <c r="F41" s="3" t="s">
        <v>9</v>
      </c>
      <c r="G41" s="3">
        <v>1</v>
      </c>
      <c r="H41" s="3">
        <v>1</v>
      </c>
      <c r="I41" s="2"/>
      <c r="J41" s="2"/>
      <c r="K41" s="2"/>
    </row>
    <row r="42" spans="1:11" ht="28.5">
      <c r="A42" s="2" t="s">
        <v>75</v>
      </c>
      <c r="B42" s="3">
        <v>45012</v>
      </c>
      <c r="C42" s="3" t="s">
        <v>102</v>
      </c>
      <c r="D42" s="3" t="s">
        <v>103</v>
      </c>
      <c r="E42" s="16" t="str">
        <f>VLOOKUP(B42,'[1]HU-Teljes áruház lista'!$C:$G,5,0)</f>
        <v>Low Risk</v>
      </c>
      <c r="F42" s="3" t="s">
        <v>9</v>
      </c>
      <c r="G42" s="3">
        <v>0</v>
      </c>
      <c r="H42" s="3">
        <v>0</v>
      </c>
      <c r="I42" s="2"/>
      <c r="J42" s="2"/>
      <c r="K42" s="2"/>
    </row>
    <row r="43" spans="1:11">
      <c r="A43" s="2" t="s">
        <v>75</v>
      </c>
      <c r="B43" s="3">
        <v>41730</v>
      </c>
      <c r="C43" s="3" t="s">
        <v>104</v>
      </c>
      <c r="D43" s="3" t="s">
        <v>105</v>
      </c>
      <c r="E43" s="15" t="str">
        <f>VLOOKUP(B43,'[1]HU-Teljes áruház lista'!$C:$G,5,0)</f>
        <v>Medium Risk</v>
      </c>
      <c r="F43" s="3" t="s">
        <v>9</v>
      </c>
      <c r="G43" s="3">
        <v>1</v>
      </c>
      <c r="H43" s="3">
        <v>1</v>
      </c>
      <c r="I43" s="2"/>
      <c r="J43" s="2"/>
      <c r="K43" s="2"/>
    </row>
    <row r="44" spans="1:11">
      <c r="A44" s="2" t="s">
        <v>75</v>
      </c>
      <c r="B44" s="3">
        <v>41770</v>
      </c>
      <c r="C44" s="3" t="s">
        <v>106</v>
      </c>
      <c r="D44" s="3" t="s">
        <v>107</v>
      </c>
      <c r="E44" s="15" t="str">
        <f>VLOOKUP(B44,'[1]HU-Teljes áruház lista'!$C:$G,5,0)</f>
        <v>Medium Risk</v>
      </c>
      <c r="F44" s="3" t="s">
        <v>9</v>
      </c>
      <c r="G44" s="3">
        <v>0</v>
      </c>
      <c r="H44" s="3">
        <v>0</v>
      </c>
      <c r="I44" s="2"/>
      <c r="J44" s="2"/>
      <c r="K44" s="2"/>
    </row>
    <row r="45" spans="1:11">
      <c r="A45" s="2" t="s">
        <v>75</v>
      </c>
      <c r="B45" s="3">
        <v>44019</v>
      </c>
      <c r="C45" s="3" t="s">
        <v>108</v>
      </c>
      <c r="D45" s="3" t="s">
        <v>109</v>
      </c>
      <c r="E45" s="16" t="str">
        <f>VLOOKUP(B45,'[1]HU-Teljes áruház lista'!$C:$G,5,0)</f>
        <v>Low Risk</v>
      </c>
      <c r="F45" s="3" t="s">
        <v>26</v>
      </c>
      <c r="G45" s="3">
        <v>1</v>
      </c>
      <c r="H45" s="3">
        <v>1</v>
      </c>
      <c r="I45" s="2"/>
      <c r="J45" s="2"/>
      <c r="K45" s="2"/>
    </row>
    <row r="46" spans="1:11">
      <c r="A46" s="2" t="s">
        <v>75</v>
      </c>
      <c r="B46" s="3">
        <v>41980</v>
      </c>
      <c r="C46" s="3" t="s">
        <v>110</v>
      </c>
      <c r="D46" s="3" t="s">
        <v>111</v>
      </c>
      <c r="E46" s="15" t="str">
        <f>VLOOKUP(B46,'[1]HU-Teljes áruház lista'!$C:$G,5,0)</f>
        <v>Medium Risk</v>
      </c>
      <c r="F46" s="3" t="s">
        <v>9</v>
      </c>
      <c r="G46" s="3">
        <v>1</v>
      </c>
      <c r="H46" s="3">
        <v>1</v>
      </c>
      <c r="I46" s="2"/>
      <c r="J46" s="2"/>
      <c r="K46" s="2"/>
    </row>
    <row r="47" spans="1:11" ht="28.5">
      <c r="A47" s="2" t="s">
        <v>75</v>
      </c>
      <c r="B47" s="3">
        <v>45009</v>
      </c>
      <c r="C47" s="3" t="s">
        <v>112</v>
      </c>
      <c r="D47" s="3" t="s">
        <v>113</v>
      </c>
      <c r="E47" s="16" t="str">
        <f>VLOOKUP(B47,'[1]HU-Teljes áruház lista'!$C:$G,5,0)</f>
        <v>Low Risk</v>
      </c>
      <c r="F47" s="3" t="s">
        <v>9</v>
      </c>
      <c r="G47" s="3">
        <v>0</v>
      </c>
      <c r="H47" s="3">
        <v>0</v>
      </c>
      <c r="I47" s="2"/>
      <c r="J47" s="2"/>
      <c r="K47" s="2"/>
    </row>
    <row r="48" spans="1:11">
      <c r="A48" s="2" t="s">
        <v>75</v>
      </c>
      <c r="B48" s="3">
        <v>41005</v>
      </c>
      <c r="C48" s="3" t="s">
        <v>114</v>
      </c>
      <c r="D48" s="3" t="s">
        <v>115</v>
      </c>
      <c r="E48" s="16" t="str">
        <f>VLOOKUP(B48,'[1]HU-Teljes áruház lista'!$C:$G,5,0)</f>
        <v>Low Risk</v>
      </c>
      <c r="F48" s="3" t="s">
        <v>9</v>
      </c>
      <c r="G48" s="3">
        <v>0</v>
      </c>
      <c r="H48" s="3">
        <v>0</v>
      </c>
      <c r="I48" s="2"/>
      <c r="J48" s="2"/>
      <c r="K48" s="2"/>
    </row>
    <row r="49" spans="1:11">
      <c r="A49" s="2" t="s">
        <v>75</v>
      </c>
      <c r="B49" s="3">
        <v>41470</v>
      </c>
      <c r="C49" s="3" t="s">
        <v>116</v>
      </c>
      <c r="D49" s="3" t="s">
        <v>117</v>
      </c>
      <c r="E49" s="15" t="str">
        <f>VLOOKUP(B49,'[1]HU-Teljes áruház lista'!$C:$G,5,0)</f>
        <v>Medium Risk</v>
      </c>
      <c r="F49" s="3" t="s">
        <v>9</v>
      </c>
      <c r="G49" s="3">
        <v>1</v>
      </c>
      <c r="H49" s="3">
        <v>1</v>
      </c>
      <c r="I49" s="2"/>
      <c r="J49" s="2"/>
      <c r="K49" s="2"/>
    </row>
    <row r="50" spans="1:11">
      <c r="A50" s="2" t="s">
        <v>75</v>
      </c>
      <c r="B50" s="3">
        <v>41750</v>
      </c>
      <c r="C50" s="3" t="s">
        <v>38</v>
      </c>
      <c r="D50" s="3" t="s">
        <v>39</v>
      </c>
      <c r="E50" s="16" t="str">
        <f>VLOOKUP(B50,'[1]HU-Teljes áruház lista'!$C:$G,5,0)</f>
        <v>Low Risk</v>
      </c>
      <c r="F50" s="3" t="s">
        <v>9</v>
      </c>
      <c r="G50" s="3">
        <v>1</v>
      </c>
      <c r="H50" s="3">
        <v>0</v>
      </c>
      <c r="I50" s="2"/>
      <c r="J50" s="2"/>
      <c r="K50" s="2"/>
    </row>
    <row r="51" spans="1:11">
      <c r="A51" s="2" t="s">
        <v>75</v>
      </c>
      <c r="B51" s="3">
        <v>41580</v>
      </c>
      <c r="C51" s="3" t="s">
        <v>118</v>
      </c>
      <c r="D51" s="3" t="s">
        <v>119</v>
      </c>
      <c r="E51" s="15" t="str">
        <f>VLOOKUP(B51,'[1]HU-Teljes áruház lista'!$C:$G,5,0)</f>
        <v>Medium Risk</v>
      </c>
      <c r="F51" s="3" t="s">
        <v>9</v>
      </c>
      <c r="G51" s="3">
        <v>1</v>
      </c>
      <c r="H51" s="3">
        <v>1</v>
      </c>
      <c r="I51" s="2"/>
      <c r="J51" s="2"/>
      <c r="K51" s="2"/>
    </row>
    <row r="52" spans="1:11" ht="28.5">
      <c r="A52" s="2" t="s">
        <v>75</v>
      </c>
      <c r="B52" s="3">
        <v>45011</v>
      </c>
      <c r="C52" s="3" t="s">
        <v>120</v>
      </c>
      <c r="D52" s="3" t="s">
        <v>121</v>
      </c>
      <c r="E52" s="16" t="str">
        <f>VLOOKUP(B52,'[1]HU-Teljes áruház lista'!$C:$G,5,0)</f>
        <v>Low Risk</v>
      </c>
      <c r="F52" s="3" t="s">
        <v>9</v>
      </c>
      <c r="G52" s="3">
        <v>0</v>
      </c>
      <c r="H52" s="3">
        <v>0</v>
      </c>
      <c r="I52" s="2"/>
      <c r="J52" s="2"/>
      <c r="K52" s="2"/>
    </row>
    <row r="53" spans="1:11">
      <c r="A53" s="2" t="s">
        <v>75</v>
      </c>
      <c r="B53" s="3">
        <v>41038</v>
      </c>
      <c r="C53" s="3" t="s">
        <v>122</v>
      </c>
      <c r="D53" s="3" t="s">
        <v>123</v>
      </c>
      <c r="E53" s="15" t="str">
        <f>VLOOKUP(B53,'[1]HU-Teljes áruház lista'!$C:$G,5,0)</f>
        <v>Medium Risk</v>
      </c>
      <c r="F53" s="3" t="s">
        <v>9</v>
      </c>
      <c r="G53" s="3">
        <v>1</v>
      </c>
      <c r="H53" s="3">
        <v>1</v>
      </c>
      <c r="I53" s="2"/>
      <c r="J53" s="2"/>
      <c r="K53" s="2"/>
    </row>
    <row r="54" spans="1:11">
      <c r="A54" s="2" t="s">
        <v>75</v>
      </c>
      <c r="B54" s="3">
        <v>44076</v>
      </c>
      <c r="C54" s="3" t="s">
        <v>124</v>
      </c>
      <c r="D54" s="3" t="s">
        <v>125</v>
      </c>
      <c r="E54" s="16" t="str">
        <f>VLOOKUP(B54,'[1]HU-Teljes áruház lista'!$C:$G,5,0)</f>
        <v>Low Risk</v>
      </c>
      <c r="F54" s="3" t="s">
        <v>9</v>
      </c>
      <c r="G54" s="3">
        <v>1</v>
      </c>
      <c r="H54" s="3">
        <v>1</v>
      </c>
      <c r="I54" s="2"/>
      <c r="J54" s="2"/>
      <c r="K54" s="2"/>
    </row>
    <row r="55" spans="1:11">
      <c r="A55" s="2" t="s">
        <v>75</v>
      </c>
      <c r="B55" s="3">
        <v>41042</v>
      </c>
      <c r="C55" s="3" t="s">
        <v>126</v>
      </c>
      <c r="D55" s="3" t="s">
        <v>127</v>
      </c>
      <c r="E55" s="15" t="str">
        <f>VLOOKUP(B55,'[1]HU-Teljes áruház lista'!$C:$G,5,0)</f>
        <v>Medium Risk</v>
      </c>
      <c r="F55" s="3" t="s">
        <v>26</v>
      </c>
      <c r="G55" s="3">
        <v>1</v>
      </c>
      <c r="H55" s="3">
        <v>1</v>
      </c>
      <c r="I55" s="2"/>
      <c r="J55" s="2"/>
      <c r="K55" s="2"/>
    </row>
    <row r="56" spans="1:11" ht="28.5">
      <c r="A56" s="2" t="s">
        <v>75</v>
      </c>
      <c r="B56" s="3">
        <v>45006</v>
      </c>
      <c r="C56" s="3" t="s">
        <v>128</v>
      </c>
      <c r="D56" s="3" t="s">
        <v>129</v>
      </c>
      <c r="E56" s="16" t="str">
        <f>VLOOKUP(B56,'[1]HU-Teljes áruház lista'!$C:$G,5,0)</f>
        <v>Low Risk</v>
      </c>
      <c r="F56" s="3" t="s">
        <v>9</v>
      </c>
      <c r="G56" s="3">
        <v>0</v>
      </c>
      <c r="H56" s="3">
        <v>0</v>
      </c>
      <c r="I56" s="2"/>
      <c r="J56" s="2"/>
      <c r="K56" s="2"/>
    </row>
    <row r="57" spans="1:11">
      <c r="A57" s="2" t="s">
        <v>75</v>
      </c>
      <c r="B57" s="3">
        <v>41520</v>
      </c>
      <c r="C57" s="3" t="s">
        <v>130</v>
      </c>
      <c r="D57" s="3" t="s">
        <v>131</v>
      </c>
      <c r="E57" s="17" t="str">
        <f>VLOOKUP(B57,'[1]HU-Teljes áruház lista'!$C:$G,5,0)</f>
        <v>High Risk</v>
      </c>
      <c r="F57" s="3" t="s">
        <v>26</v>
      </c>
      <c r="G57" s="3">
        <v>1</v>
      </c>
      <c r="H57" s="3">
        <v>1</v>
      </c>
      <c r="I57" s="2"/>
      <c r="J57" s="2"/>
      <c r="K57" s="2"/>
    </row>
    <row r="58" spans="1:11" ht="28.5">
      <c r="A58" s="2" t="s">
        <v>75</v>
      </c>
      <c r="B58" s="3">
        <v>45007</v>
      </c>
      <c r="C58" s="3" t="s">
        <v>132</v>
      </c>
      <c r="D58" s="3" t="s">
        <v>133</v>
      </c>
      <c r="E58" s="16" t="str">
        <f>VLOOKUP(B58,'[1]HU-Teljes áruház lista'!$C:$G,5,0)</f>
        <v>Low Risk</v>
      </c>
      <c r="F58" s="3" t="s">
        <v>9</v>
      </c>
      <c r="G58" s="3">
        <v>2</v>
      </c>
      <c r="H58" s="3">
        <v>2</v>
      </c>
      <c r="I58" s="2"/>
      <c r="J58" s="2"/>
      <c r="K58" s="2"/>
    </row>
    <row r="59" spans="1:11" ht="28.5">
      <c r="A59" s="2" t="s">
        <v>134</v>
      </c>
      <c r="B59" s="3">
        <v>43003</v>
      </c>
      <c r="C59" s="3" t="s">
        <v>135</v>
      </c>
      <c r="D59" s="3" t="s">
        <v>136</v>
      </c>
      <c r="E59" s="16" t="str">
        <f>VLOOKUP(B59,'[1]HU-Teljes áruház lista'!$C:$G,5,0)</f>
        <v>Low Risk</v>
      </c>
      <c r="F59" s="3" t="s">
        <v>26</v>
      </c>
      <c r="G59" s="3">
        <v>3</v>
      </c>
      <c r="H59" s="3">
        <v>2</v>
      </c>
      <c r="I59" s="2"/>
      <c r="J59" s="2"/>
      <c r="K59" s="2"/>
    </row>
    <row r="60" spans="1:11">
      <c r="A60" s="2" t="s">
        <v>134</v>
      </c>
      <c r="B60" s="3">
        <v>41040</v>
      </c>
      <c r="C60" s="3" t="s">
        <v>137</v>
      </c>
      <c r="D60" s="3" t="s">
        <v>138</v>
      </c>
      <c r="E60" s="16" t="str">
        <f>VLOOKUP(B60,'[1]HU-Teljes áruház lista'!$C:$G,5,0)</f>
        <v>Low Risk</v>
      </c>
      <c r="F60" s="3" t="s">
        <v>9</v>
      </c>
      <c r="G60" s="3">
        <v>0</v>
      </c>
      <c r="H60" s="3">
        <v>0</v>
      </c>
      <c r="I60" s="2"/>
      <c r="J60" s="2"/>
      <c r="K60" s="2"/>
    </row>
    <row r="61" spans="1:11" ht="28.5">
      <c r="A61" s="2" t="s">
        <v>134</v>
      </c>
      <c r="B61" s="3">
        <v>41720</v>
      </c>
      <c r="C61" s="3" t="s">
        <v>139</v>
      </c>
      <c r="D61" s="3" t="s">
        <v>140</v>
      </c>
      <c r="E61" s="15" t="str">
        <f>VLOOKUP(B61,'[1]HU-Teljes áruház lista'!$C:$G,5,0)</f>
        <v>Medium Risk</v>
      </c>
      <c r="F61" s="3" t="s">
        <v>26</v>
      </c>
      <c r="G61" s="3">
        <v>1</v>
      </c>
      <c r="H61" s="3">
        <v>1</v>
      </c>
      <c r="I61" s="2"/>
      <c r="J61" s="2"/>
      <c r="K61" s="2"/>
    </row>
    <row r="62" spans="1:11" ht="28.5">
      <c r="A62" s="2" t="s">
        <v>134</v>
      </c>
      <c r="B62" s="3">
        <v>44013</v>
      </c>
      <c r="C62" s="3" t="s">
        <v>141</v>
      </c>
      <c r="D62" s="3" t="s">
        <v>142</v>
      </c>
      <c r="E62" s="16" t="str">
        <f>VLOOKUP(B62,'[1]HU-Teljes áruház lista'!$C:$G,5,0)</f>
        <v>Low Risk</v>
      </c>
      <c r="F62" s="3" t="s">
        <v>9</v>
      </c>
      <c r="G62" s="3">
        <v>0</v>
      </c>
      <c r="H62" s="3">
        <v>0</v>
      </c>
      <c r="I62" s="2"/>
      <c r="J62" s="2"/>
      <c r="K62" s="2"/>
    </row>
    <row r="63" spans="1:11" ht="28.5">
      <c r="A63" s="2" t="s">
        <v>134</v>
      </c>
      <c r="B63" s="3">
        <v>41028</v>
      </c>
      <c r="C63" s="3" t="s">
        <v>143</v>
      </c>
      <c r="D63" s="3" t="s">
        <v>144</v>
      </c>
      <c r="E63" s="15" t="str">
        <f>VLOOKUP(B63,'[1]HU-Teljes áruház lista'!$C:$G,5,0)</f>
        <v>Medium Risk</v>
      </c>
      <c r="F63" s="3" t="s">
        <v>9</v>
      </c>
      <c r="G63" s="3">
        <v>0</v>
      </c>
      <c r="H63" s="3">
        <v>0</v>
      </c>
      <c r="I63" s="2"/>
      <c r="J63" s="2"/>
      <c r="K63" s="2"/>
    </row>
    <row r="64" spans="1:11">
      <c r="A64" s="2" t="s">
        <v>134</v>
      </c>
      <c r="B64" s="3">
        <v>41017</v>
      </c>
      <c r="C64" s="3" t="s">
        <v>145</v>
      </c>
      <c r="D64" s="3" t="s">
        <v>146</v>
      </c>
      <c r="E64" s="16" t="str">
        <f>VLOOKUP(B64,'[1]HU-Teljes áruház lista'!$C:$G,5,0)</f>
        <v>Low Risk</v>
      </c>
      <c r="F64" s="3" t="s">
        <v>9</v>
      </c>
      <c r="G64" s="3">
        <v>1</v>
      </c>
      <c r="H64" s="3">
        <v>0</v>
      </c>
      <c r="I64" s="2"/>
      <c r="J64" s="2"/>
      <c r="K64" s="2"/>
    </row>
    <row r="65" spans="1:11">
      <c r="A65" s="2" t="s">
        <v>134</v>
      </c>
      <c r="B65" s="3">
        <v>41900</v>
      </c>
      <c r="C65" s="3" t="s">
        <v>147</v>
      </c>
      <c r="D65" s="3" t="s">
        <v>148</v>
      </c>
      <c r="E65" s="15" t="str">
        <f>VLOOKUP(B65,'[1]HU-Teljes áruház lista'!$C:$G,5,0)</f>
        <v>Medium Risk</v>
      </c>
      <c r="F65" s="3" t="s">
        <v>9</v>
      </c>
      <c r="G65" s="3">
        <v>0</v>
      </c>
      <c r="H65" s="3">
        <v>0</v>
      </c>
      <c r="I65" s="2"/>
      <c r="J65" s="2"/>
      <c r="K65" s="2"/>
    </row>
    <row r="66" spans="1:11">
      <c r="A66" s="2" t="s">
        <v>134</v>
      </c>
      <c r="B66" s="3">
        <v>49056</v>
      </c>
      <c r="C66" s="3" t="s">
        <v>7</v>
      </c>
      <c r="D66" s="3" t="s">
        <v>8</v>
      </c>
      <c r="E66" s="9" t="s">
        <v>579</v>
      </c>
      <c r="F66" s="3" t="s">
        <v>26</v>
      </c>
      <c r="G66" s="3">
        <v>0</v>
      </c>
      <c r="H66" s="3">
        <v>0</v>
      </c>
      <c r="I66" s="2"/>
      <c r="J66" s="2"/>
      <c r="K66" s="2"/>
    </row>
    <row r="67" spans="1:11">
      <c r="A67" s="2" t="s">
        <v>134</v>
      </c>
      <c r="B67" s="3">
        <v>41410</v>
      </c>
      <c r="C67" s="3" t="s">
        <v>149</v>
      </c>
      <c r="D67" s="3" t="s">
        <v>150</v>
      </c>
      <c r="E67" s="15" t="str">
        <f>VLOOKUP(B67,'[1]HU-Teljes áruház lista'!$C:$G,5,0)</f>
        <v>Medium Risk</v>
      </c>
      <c r="F67" s="3" t="s">
        <v>9</v>
      </c>
      <c r="G67" s="3">
        <v>1</v>
      </c>
      <c r="H67" s="3">
        <v>1</v>
      </c>
      <c r="I67" s="2"/>
      <c r="J67" s="2"/>
      <c r="K67" s="2"/>
    </row>
    <row r="68" spans="1:11">
      <c r="A68" s="2" t="s">
        <v>134</v>
      </c>
      <c r="B68" s="3">
        <v>41930</v>
      </c>
      <c r="C68" s="3" t="s">
        <v>151</v>
      </c>
      <c r="D68" s="3" t="s">
        <v>152</v>
      </c>
      <c r="E68" s="16" t="str">
        <f>VLOOKUP(B68,'[1]HU-Teljes áruház lista'!$C:$G,5,0)</f>
        <v>Low Risk</v>
      </c>
      <c r="F68" s="3" t="s">
        <v>26</v>
      </c>
      <c r="G68" s="3">
        <v>1</v>
      </c>
      <c r="H68" s="3">
        <v>1</v>
      </c>
      <c r="I68" s="2"/>
      <c r="J68" s="2"/>
      <c r="K68" s="2"/>
    </row>
    <row r="69" spans="1:11">
      <c r="A69" s="2" t="s">
        <v>134</v>
      </c>
      <c r="B69" s="3">
        <v>41012</v>
      </c>
      <c r="C69" s="3" t="s">
        <v>153</v>
      </c>
      <c r="D69" s="3" t="s">
        <v>154</v>
      </c>
      <c r="E69" s="16" t="str">
        <f>VLOOKUP(B69,'[1]HU-Teljes áruház lista'!$C:$G,5,0)</f>
        <v>Low Risk</v>
      </c>
      <c r="F69" s="3" t="s">
        <v>9</v>
      </c>
      <c r="G69" s="3">
        <v>0</v>
      </c>
      <c r="H69" s="3">
        <v>0</v>
      </c>
      <c r="I69" s="2"/>
      <c r="J69" s="2"/>
      <c r="K69" s="2"/>
    </row>
    <row r="70" spans="1:11" ht="28.5">
      <c r="A70" s="2" t="s">
        <v>155</v>
      </c>
      <c r="B70" s="3">
        <v>44067</v>
      </c>
      <c r="C70" s="3" t="s">
        <v>156</v>
      </c>
      <c r="D70" s="3" t="s">
        <v>157</v>
      </c>
      <c r="E70" s="16" t="str">
        <f>VLOOKUP(B70,'[1]HU-Teljes áruház lista'!$C:$G,5,0)</f>
        <v>Low Risk</v>
      </c>
      <c r="F70" s="3" t="s">
        <v>9</v>
      </c>
      <c r="G70" s="3">
        <v>1</v>
      </c>
      <c r="H70" s="3">
        <v>1</v>
      </c>
      <c r="I70" s="2"/>
      <c r="J70" s="2"/>
      <c r="K70" s="2"/>
    </row>
    <row r="71" spans="1:11">
      <c r="A71" s="2" t="s">
        <v>155</v>
      </c>
      <c r="B71" s="3">
        <v>44058</v>
      </c>
      <c r="C71" s="3" t="s">
        <v>158</v>
      </c>
      <c r="D71" s="3" t="s">
        <v>159</v>
      </c>
      <c r="E71" s="16" t="str">
        <f>VLOOKUP(B71,'[1]HU-Teljes áruház lista'!$C:$G,5,0)</f>
        <v>Low Risk</v>
      </c>
      <c r="F71" s="3" t="s">
        <v>9</v>
      </c>
      <c r="G71" s="3">
        <v>0</v>
      </c>
      <c r="H71" s="3">
        <v>0</v>
      </c>
      <c r="I71" s="2"/>
      <c r="J71" s="2"/>
      <c r="K71" s="2"/>
    </row>
    <row r="72" spans="1:11" ht="28.5">
      <c r="A72" s="2" t="s">
        <v>155</v>
      </c>
      <c r="B72" s="3">
        <v>44080</v>
      </c>
      <c r="C72" s="3" t="s">
        <v>160</v>
      </c>
      <c r="D72" s="3" t="s">
        <v>161</v>
      </c>
      <c r="E72" s="16" t="str">
        <f>VLOOKUP(B72,'[1]HU-Teljes áruház lista'!$C:$G,5,0)</f>
        <v>Low Risk</v>
      </c>
      <c r="F72" s="3" t="s">
        <v>9</v>
      </c>
      <c r="G72" s="3">
        <v>0</v>
      </c>
      <c r="H72" s="3">
        <v>0</v>
      </c>
      <c r="I72" s="2"/>
      <c r="J72" s="2"/>
      <c r="K72" s="2"/>
    </row>
    <row r="73" spans="1:11">
      <c r="A73" s="2" t="s">
        <v>155</v>
      </c>
      <c r="B73" s="3">
        <v>44028</v>
      </c>
      <c r="C73" s="3" t="s">
        <v>162</v>
      </c>
      <c r="D73" s="3" t="s">
        <v>163</v>
      </c>
      <c r="E73" s="16" t="str">
        <f>VLOOKUP(B73,'[1]HU-Teljes áruház lista'!$C:$G,5,0)</f>
        <v>Low Risk</v>
      </c>
      <c r="F73" s="3" t="s">
        <v>26</v>
      </c>
      <c r="G73" s="3">
        <v>0</v>
      </c>
      <c r="H73" s="3">
        <v>0</v>
      </c>
      <c r="I73" s="2"/>
      <c r="J73" s="2"/>
      <c r="K73" s="2"/>
    </row>
    <row r="74" spans="1:11">
      <c r="A74" s="2" t="s">
        <v>155</v>
      </c>
      <c r="B74" s="3">
        <v>44035</v>
      </c>
      <c r="C74" s="3" t="s">
        <v>164</v>
      </c>
      <c r="D74" s="3" t="s">
        <v>165</v>
      </c>
      <c r="E74" s="16" t="str">
        <f>VLOOKUP(B74,'[1]HU-Teljes áruház lista'!$C:$G,5,0)</f>
        <v>Low Risk</v>
      </c>
      <c r="F74" s="3" t="s">
        <v>9</v>
      </c>
      <c r="G74" s="3">
        <v>1</v>
      </c>
      <c r="H74" s="3">
        <v>1</v>
      </c>
      <c r="I74" s="2"/>
      <c r="J74" s="2"/>
      <c r="K74" s="2"/>
    </row>
    <row r="75" spans="1:11" ht="28.5">
      <c r="A75" s="2" t="s">
        <v>155</v>
      </c>
      <c r="B75" s="3">
        <v>45018</v>
      </c>
      <c r="C75" s="3" t="s">
        <v>166</v>
      </c>
      <c r="D75" s="3" t="s">
        <v>167</v>
      </c>
      <c r="E75" s="16" t="str">
        <f>VLOOKUP(B75,'[1]HU-Teljes áruház lista'!$C:$G,5,0)</f>
        <v>Low Risk</v>
      </c>
      <c r="F75" s="3" t="s">
        <v>9</v>
      </c>
      <c r="G75" s="3">
        <v>0</v>
      </c>
      <c r="H75" s="3">
        <v>0</v>
      </c>
      <c r="I75" s="2"/>
      <c r="J75" s="2"/>
      <c r="K75" s="2"/>
    </row>
    <row r="76" spans="1:11">
      <c r="A76" s="2" t="s">
        <v>155</v>
      </c>
      <c r="B76" s="3">
        <v>45002</v>
      </c>
      <c r="C76" s="3" t="s">
        <v>168</v>
      </c>
      <c r="D76" s="3" t="s">
        <v>169</v>
      </c>
      <c r="E76" s="16" t="str">
        <f>VLOOKUP(B76,'[1]HU-Teljes áruház lista'!$C:$G,5,0)</f>
        <v>Low Risk</v>
      </c>
      <c r="F76" s="3" t="s">
        <v>9</v>
      </c>
      <c r="G76" s="3">
        <v>0</v>
      </c>
      <c r="H76" s="3">
        <v>0</v>
      </c>
      <c r="I76" s="2"/>
      <c r="J76" s="2"/>
      <c r="K76" s="2"/>
    </row>
    <row r="77" spans="1:11">
      <c r="A77" s="2" t="s">
        <v>155</v>
      </c>
      <c r="B77" s="3">
        <v>41021</v>
      </c>
      <c r="C77" s="3" t="s">
        <v>170</v>
      </c>
      <c r="D77" s="3" t="s">
        <v>171</v>
      </c>
      <c r="E77" s="16" t="str">
        <f>VLOOKUP(B77,'[1]HU-Teljes áruház lista'!$C:$G,5,0)</f>
        <v>Low Risk</v>
      </c>
      <c r="F77" s="3" t="s">
        <v>9</v>
      </c>
      <c r="G77" s="3">
        <v>1</v>
      </c>
      <c r="H77" s="3">
        <v>1</v>
      </c>
      <c r="I77" s="2"/>
      <c r="J77" s="2"/>
      <c r="K77" s="2"/>
    </row>
    <row r="78" spans="1:11">
      <c r="A78" s="2" t="s">
        <v>155</v>
      </c>
      <c r="B78" s="3">
        <v>41590</v>
      </c>
      <c r="C78" s="3" t="s">
        <v>172</v>
      </c>
      <c r="D78" s="3" t="s">
        <v>173</v>
      </c>
      <c r="E78" s="16" t="str">
        <f>VLOOKUP(B78,'[1]HU-Teljes áruház lista'!$C:$G,5,0)</f>
        <v>Low Risk</v>
      </c>
      <c r="F78" s="3" t="s">
        <v>9</v>
      </c>
      <c r="G78" s="3">
        <v>2</v>
      </c>
      <c r="H78" s="3">
        <v>2</v>
      </c>
      <c r="I78" s="2"/>
      <c r="J78" s="2"/>
      <c r="K78" s="2"/>
    </row>
    <row r="79" spans="1:11" ht="28.5">
      <c r="A79" s="2" t="s">
        <v>155</v>
      </c>
      <c r="B79" s="3">
        <v>44071</v>
      </c>
      <c r="C79" s="3" t="s">
        <v>174</v>
      </c>
      <c r="D79" s="3" t="s">
        <v>175</v>
      </c>
      <c r="E79" s="16" t="str">
        <f>VLOOKUP(B79,'[1]HU-Teljes áruház lista'!$C:$G,5,0)</f>
        <v>Low Risk</v>
      </c>
      <c r="F79" s="3" t="s">
        <v>9</v>
      </c>
      <c r="G79" s="3">
        <v>1</v>
      </c>
      <c r="H79" s="3">
        <v>0</v>
      </c>
      <c r="I79" s="2"/>
      <c r="J79" s="2"/>
      <c r="K79" s="2"/>
    </row>
    <row r="80" spans="1:11" ht="28.5">
      <c r="A80" s="2" t="s">
        <v>155</v>
      </c>
      <c r="B80" s="3">
        <v>41510</v>
      </c>
      <c r="C80" s="3" t="s">
        <v>176</v>
      </c>
      <c r="D80" s="3" t="s">
        <v>177</v>
      </c>
      <c r="E80" s="15" t="str">
        <f>VLOOKUP(B80,'[1]HU-Teljes áruház lista'!$C:$G,5,0)</f>
        <v>Medium Risk</v>
      </c>
      <c r="F80" s="3" t="s">
        <v>9</v>
      </c>
      <c r="G80" s="3">
        <v>0</v>
      </c>
      <c r="H80" s="3">
        <v>0</v>
      </c>
      <c r="I80" s="2"/>
      <c r="J80" s="2"/>
      <c r="K80" s="2"/>
    </row>
    <row r="81" spans="1:11" ht="28.5">
      <c r="A81" s="2" t="s">
        <v>155</v>
      </c>
      <c r="B81" s="3">
        <v>44020</v>
      </c>
      <c r="C81" s="3" t="s">
        <v>178</v>
      </c>
      <c r="D81" s="3" t="s">
        <v>179</v>
      </c>
      <c r="E81" s="16" t="str">
        <f>VLOOKUP(B81,'[1]HU-Teljes áruház lista'!$C:$G,5,0)</f>
        <v>Low Risk</v>
      </c>
      <c r="F81" s="3" t="s">
        <v>9</v>
      </c>
      <c r="G81" s="3">
        <v>0</v>
      </c>
      <c r="H81" s="3">
        <v>0</v>
      </c>
      <c r="I81" s="2"/>
      <c r="J81" s="2"/>
      <c r="K81" s="2"/>
    </row>
    <row r="82" spans="1:11" ht="28.5">
      <c r="A82" s="2" t="s">
        <v>155</v>
      </c>
      <c r="B82" s="3">
        <v>44070</v>
      </c>
      <c r="C82" s="3" t="s">
        <v>180</v>
      </c>
      <c r="D82" s="3" t="s">
        <v>181</v>
      </c>
      <c r="E82" s="16" t="str">
        <f>VLOOKUP(B82,'[1]HU-Teljes áruház lista'!$C:$G,5,0)</f>
        <v>Low Risk</v>
      </c>
      <c r="F82" s="3" t="s">
        <v>9</v>
      </c>
      <c r="G82" s="3">
        <v>1</v>
      </c>
      <c r="H82" s="3">
        <v>1</v>
      </c>
      <c r="I82" s="2"/>
      <c r="J82" s="2"/>
      <c r="K82" s="2"/>
    </row>
    <row r="83" spans="1:11">
      <c r="A83" s="2" t="s">
        <v>155</v>
      </c>
      <c r="B83" s="3">
        <v>41660</v>
      </c>
      <c r="C83" s="3" t="s">
        <v>182</v>
      </c>
      <c r="D83" s="3" t="s">
        <v>183</v>
      </c>
      <c r="E83" s="15" t="str">
        <f>VLOOKUP(B83,'[1]HU-Teljes áruház lista'!$C:$G,5,0)</f>
        <v>Medium Risk</v>
      </c>
      <c r="F83" s="3" t="s">
        <v>9</v>
      </c>
      <c r="G83" s="3">
        <v>1</v>
      </c>
      <c r="H83" s="3">
        <v>1</v>
      </c>
      <c r="I83" s="2"/>
      <c r="J83" s="2"/>
      <c r="K83" s="2"/>
    </row>
    <row r="84" spans="1:11">
      <c r="A84" s="2" t="s">
        <v>155</v>
      </c>
      <c r="B84" s="3">
        <v>44003</v>
      </c>
      <c r="C84" s="3" t="s">
        <v>184</v>
      </c>
      <c r="D84" s="3" t="s">
        <v>185</v>
      </c>
      <c r="E84" s="16" t="str">
        <f>VLOOKUP(B84,'[1]HU-Teljes áruház lista'!$C:$G,5,0)</f>
        <v>Low Risk</v>
      </c>
      <c r="F84" s="3" t="s">
        <v>9</v>
      </c>
      <c r="G84" s="3">
        <v>0</v>
      </c>
      <c r="H84" s="3">
        <v>0</v>
      </c>
      <c r="I84" s="2"/>
      <c r="J84" s="2"/>
      <c r="K84" s="2"/>
    </row>
    <row r="85" spans="1:11">
      <c r="A85" s="2" t="s">
        <v>186</v>
      </c>
      <c r="B85" s="3">
        <v>41013</v>
      </c>
      <c r="C85" s="3" t="s">
        <v>187</v>
      </c>
      <c r="D85" s="3" t="s">
        <v>188</v>
      </c>
      <c r="E85" s="16" t="str">
        <f>VLOOKUP(B85,'[1]HU-Teljes áruház lista'!$C:$G,5,0)</f>
        <v>Low Risk</v>
      </c>
      <c r="F85" s="3" t="s">
        <v>26</v>
      </c>
      <c r="G85" s="3">
        <v>0</v>
      </c>
      <c r="H85" s="3">
        <v>0</v>
      </c>
      <c r="I85" s="2"/>
      <c r="J85" s="2"/>
      <c r="K85" s="2"/>
    </row>
    <row r="86" spans="1:11">
      <c r="A86" s="2" t="s">
        <v>186</v>
      </c>
      <c r="B86" s="3">
        <v>41690</v>
      </c>
      <c r="C86" s="3" t="s">
        <v>189</v>
      </c>
      <c r="D86" s="3" t="s">
        <v>190</v>
      </c>
      <c r="E86" s="16" t="str">
        <f>VLOOKUP(B86,'[1]HU-Teljes áruház lista'!$C:$G,5,0)</f>
        <v>Low Risk</v>
      </c>
      <c r="F86" s="3" t="s">
        <v>9</v>
      </c>
      <c r="G86" s="3">
        <v>0</v>
      </c>
      <c r="H86" s="3">
        <v>0</v>
      </c>
      <c r="I86" s="2"/>
      <c r="J86" s="2"/>
      <c r="K86" s="2"/>
    </row>
    <row r="87" spans="1:11">
      <c r="A87" s="2" t="s">
        <v>186</v>
      </c>
      <c r="B87" s="3">
        <v>41570</v>
      </c>
      <c r="C87" s="3" t="s">
        <v>191</v>
      </c>
      <c r="D87" s="3" t="s">
        <v>192</v>
      </c>
      <c r="E87" s="15" t="str">
        <f>VLOOKUP(B87,'[1]HU-Teljes áruház lista'!$C:$G,5,0)</f>
        <v>Medium Risk</v>
      </c>
      <c r="F87" s="3" t="s">
        <v>9</v>
      </c>
      <c r="G87" s="3">
        <v>2</v>
      </c>
      <c r="H87" s="3">
        <v>0</v>
      </c>
      <c r="I87" s="2"/>
      <c r="J87" s="2"/>
      <c r="K87" s="2"/>
    </row>
    <row r="88" spans="1:11">
      <c r="A88" s="2" t="s">
        <v>186</v>
      </c>
      <c r="B88" s="3">
        <v>41830</v>
      </c>
      <c r="C88" s="3" t="s">
        <v>193</v>
      </c>
      <c r="D88" s="3" t="s">
        <v>194</v>
      </c>
      <c r="E88" s="16" t="str">
        <f>VLOOKUP(B88,'[1]HU-Teljes áruház lista'!$C:$G,5,0)</f>
        <v>Low Risk</v>
      </c>
      <c r="F88" s="3" t="s">
        <v>9</v>
      </c>
      <c r="G88" s="3">
        <v>0</v>
      </c>
      <c r="H88" s="3">
        <v>0</v>
      </c>
      <c r="I88" s="2"/>
      <c r="J88" s="2"/>
      <c r="K88" s="2"/>
    </row>
    <row r="89" spans="1:11" ht="28.5">
      <c r="A89" s="2" t="s">
        <v>186</v>
      </c>
      <c r="B89" s="3">
        <v>41800</v>
      </c>
      <c r="C89" s="3" t="s">
        <v>195</v>
      </c>
      <c r="D89" s="3" t="s">
        <v>196</v>
      </c>
      <c r="E89" s="15" t="str">
        <f>VLOOKUP(B89,'[1]HU-Teljes áruház lista'!$C:$G,5,0)</f>
        <v>Medium Risk</v>
      </c>
      <c r="F89" s="3" t="s">
        <v>9</v>
      </c>
      <c r="G89" s="3">
        <v>2</v>
      </c>
      <c r="H89" s="3">
        <v>2</v>
      </c>
      <c r="I89" s="2"/>
      <c r="J89" s="2"/>
      <c r="K89" s="2"/>
    </row>
    <row r="90" spans="1:11" ht="28.5">
      <c r="A90" s="2" t="s">
        <v>186</v>
      </c>
      <c r="B90" s="3">
        <v>44018</v>
      </c>
      <c r="C90" s="3" t="s">
        <v>197</v>
      </c>
      <c r="D90" s="3" t="s">
        <v>198</v>
      </c>
      <c r="E90" s="16" t="str">
        <f>VLOOKUP(B90,'[1]HU-Teljes áruház lista'!$C:$G,5,0)</f>
        <v>Low Risk</v>
      </c>
      <c r="F90" s="3" t="s">
        <v>9</v>
      </c>
      <c r="G90" s="3">
        <v>1</v>
      </c>
      <c r="H90" s="3">
        <v>1</v>
      </c>
      <c r="I90" s="2"/>
      <c r="J90" s="2"/>
      <c r="K90" s="2"/>
    </row>
    <row r="91" spans="1:11" ht="28.5">
      <c r="A91" s="2" t="s">
        <v>186</v>
      </c>
      <c r="B91" s="3">
        <v>41041</v>
      </c>
      <c r="C91" s="3" t="s">
        <v>199</v>
      </c>
      <c r="D91" s="3" t="s">
        <v>200</v>
      </c>
      <c r="E91" s="16" t="str">
        <f>VLOOKUP(B91,'[1]HU-Teljes áruház lista'!$C:$G,5,0)</f>
        <v>Low Risk</v>
      </c>
      <c r="F91" s="3" t="s">
        <v>26</v>
      </c>
      <c r="G91" s="3">
        <v>2</v>
      </c>
      <c r="H91" s="3">
        <v>0</v>
      </c>
      <c r="I91" s="2"/>
      <c r="J91" s="2"/>
      <c r="K91" s="2"/>
    </row>
    <row r="92" spans="1:11">
      <c r="A92" s="2" t="s">
        <v>186</v>
      </c>
      <c r="B92" s="3">
        <v>41430</v>
      </c>
      <c r="C92" s="3" t="s">
        <v>201</v>
      </c>
      <c r="D92" s="3" t="s">
        <v>202</v>
      </c>
      <c r="E92" s="15" t="str">
        <f>VLOOKUP(B92,'[1]HU-Teljes áruház lista'!$C:$G,5,0)</f>
        <v>Medium Risk</v>
      </c>
      <c r="F92" s="3" t="s">
        <v>9</v>
      </c>
      <c r="G92" s="3">
        <v>2</v>
      </c>
      <c r="H92" s="3">
        <v>0</v>
      </c>
      <c r="I92" s="2"/>
      <c r="J92" s="2"/>
      <c r="K92" s="2"/>
    </row>
    <row r="93" spans="1:11">
      <c r="A93" s="2" t="s">
        <v>186</v>
      </c>
      <c r="B93" s="3">
        <v>41034</v>
      </c>
      <c r="C93" s="3" t="s">
        <v>203</v>
      </c>
      <c r="D93" s="3" t="s">
        <v>204</v>
      </c>
      <c r="E93" s="16" t="str">
        <f>VLOOKUP(B93,'[1]HU-Teljes áruház lista'!$C:$G,5,0)</f>
        <v>Low Risk</v>
      </c>
      <c r="F93" s="3" t="s">
        <v>9</v>
      </c>
      <c r="G93" s="3">
        <v>1</v>
      </c>
      <c r="H93" s="3">
        <v>1</v>
      </c>
      <c r="I93" s="2"/>
      <c r="J93" s="2"/>
      <c r="K93" s="2"/>
    </row>
    <row r="94" spans="1:11">
      <c r="A94" s="2" t="s">
        <v>186</v>
      </c>
      <c r="B94" s="3">
        <v>41031</v>
      </c>
      <c r="C94" s="3" t="s">
        <v>205</v>
      </c>
      <c r="D94" s="3" t="s">
        <v>206</v>
      </c>
      <c r="E94" s="16" t="str">
        <f>VLOOKUP(B94,'[1]HU-Teljes áruház lista'!$C:$G,5,0)</f>
        <v>Low Risk</v>
      </c>
      <c r="F94" s="3" t="s">
        <v>9</v>
      </c>
      <c r="G94" s="3">
        <v>1</v>
      </c>
      <c r="H94" s="3">
        <v>1</v>
      </c>
      <c r="I94" s="2"/>
      <c r="J94" s="2"/>
      <c r="K94" s="2"/>
    </row>
    <row r="95" spans="1:11" ht="28.5">
      <c r="A95" s="2" t="s">
        <v>186</v>
      </c>
      <c r="B95" s="3">
        <v>44054</v>
      </c>
      <c r="C95" s="3" t="s">
        <v>207</v>
      </c>
      <c r="D95" s="3" t="s">
        <v>208</v>
      </c>
      <c r="E95" s="16" t="str">
        <f>VLOOKUP(B95,'[1]HU-Teljes áruház lista'!$C:$G,5,0)</f>
        <v>Low Risk</v>
      </c>
      <c r="F95" s="3" t="s">
        <v>9</v>
      </c>
      <c r="G95" s="3">
        <v>1</v>
      </c>
      <c r="H95" s="3">
        <v>1</v>
      </c>
      <c r="I95" s="2"/>
      <c r="J95" s="2"/>
      <c r="K95" s="2"/>
    </row>
    <row r="96" spans="1:11">
      <c r="A96" s="2" t="s">
        <v>186</v>
      </c>
      <c r="B96" s="3">
        <v>41033</v>
      </c>
      <c r="C96" s="3" t="s">
        <v>209</v>
      </c>
      <c r="D96" s="3" t="s">
        <v>210</v>
      </c>
      <c r="E96" s="16" t="str">
        <f>VLOOKUP(B96,'[1]HU-Teljes áruház lista'!$C:$G,5,0)</f>
        <v>Low Risk</v>
      </c>
      <c r="F96" s="3" t="s">
        <v>9</v>
      </c>
      <c r="G96" s="3">
        <v>0</v>
      </c>
      <c r="H96" s="3">
        <v>0</v>
      </c>
      <c r="I96" s="2"/>
      <c r="J96" s="2"/>
      <c r="K96" s="2"/>
    </row>
    <row r="97" spans="1:11" ht="28.5">
      <c r="A97" s="2" t="s">
        <v>186</v>
      </c>
      <c r="B97" s="3">
        <v>41780</v>
      </c>
      <c r="C97" s="3" t="s">
        <v>211</v>
      </c>
      <c r="D97" s="3" t="s">
        <v>212</v>
      </c>
      <c r="E97" s="16" t="str">
        <f>VLOOKUP(B97,'[1]HU-Teljes áruház lista'!$C:$G,5,0)</f>
        <v>Low Risk</v>
      </c>
      <c r="F97" s="3" t="s">
        <v>9</v>
      </c>
      <c r="G97" s="3">
        <v>1</v>
      </c>
      <c r="H97" s="3">
        <v>1</v>
      </c>
      <c r="I97" s="2"/>
      <c r="J97" s="2"/>
      <c r="K97" s="2"/>
    </row>
    <row r="98" spans="1:11">
      <c r="A98" s="2" t="s">
        <v>186</v>
      </c>
      <c r="B98" s="3">
        <v>41790</v>
      </c>
      <c r="C98" s="3" t="s">
        <v>213</v>
      </c>
      <c r="D98" s="3" t="s">
        <v>214</v>
      </c>
      <c r="E98" s="16" t="str">
        <f>VLOOKUP(B98,'[1]HU-Teljes áruház lista'!$C:$G,5,0)</f>
        <v>Low Risk</v>
      </c>
      <c r="F98" s="3" t="s">
        <v>9</v>
      </c>
      <c r="G98" s="3">
        <v>3</v>
      </c>
      <c r="H98" s="3">
        <v>0</v>
      </c>
      <c r="I98" s="2"/>
      <c r="J98" s="2"/>
      <c r="K98" s="2"/>
    </row>
    <row r="99" spans="1:11" ht="28.5">
      <c r="A99" s="2" t="s">
        <v>186</v>
      </c>
      <c r="B99" s="3">
        <v>44069</v>
      </c>
      <c r="C99" s="3" t="s">
        <v>215</v>
      </c>
      <c r="D99" s="3" t="s">
        <v>216</v>
      </c>
      <c r="E99" s="16" t="str">
        <f>VLOOKUP(B99,'[1]HU-Teljes áruház lista'!$C:$G,5,0)</f>
        <v>Low Risk</v>
      </c>
      <c r="F99" s="3" t="s">
        <v>26</v>
      </c>
      <c r="G99" s="3">
        <v>1</v>
      </c>
      <c r="H99" s="3">
        <v>1</v>
      </c>
      <c r="I99" s="2"/>
      <c r="J99" s="2"/>
      <c r="K99" s="2"/>
    </row>
    <row r="100" spans="1:11">
      <c r="A100" s="2" t="s">
        <v>186</v>
      </c>
      <c r="B100" s="3">
        <v>41700</v>
      </c>
      <c r="C100" s="3" t="s">
        <v>217</v>
      </c>
      <c r="D100" s="3" t="s">
        <v>218</v>
      </c>
      <c r="E100" s="15" t="str">
        <f>VLOOKUP(B100,'[1]HU-Teljes áruház lista'!$C:$G,5,0)</f>
        <v>Medium Risk</v>
      </c>
      <c r="F100" s="3" t="s">
        <v>26</v>
      </c>
      <c r="G100" s="3">
        <v>1</v>
      </c>
      <c r="H100" s="3">
        <v>1</v>
      </c>
      <c r="I100" s="2"/>
      <c r="J100" s="2"/>
      <c r="K100" s="2"/>
    </row>
    <row r="101" spans="1:11">
      <c r="A101" s="2" t="s">
        <v>186</v>
      </c>
      <c r="B101" s="3">
        <v>44027</v>
      </c>
      <c r="C101" s="3" t="s">
        <v>219</v>
      </c>
      <c r="D101" s="3" t="s">
        <v>220</v>
      </c>
      <c r="E101" s="16" t="str">
        <f>VLOOKUP(B101,'[1]HU-Teljes áruház lista'!$C:$G,5,0)</f>
        <v>Low Risk</v>
      </c>
      <c r="F101" s="3" t="s">
        <v>26</v>
      </c>
      <c r="G101" s="3">
        <v>0</v>
      </c>
      <c r="H101" s="3">
        <v>0</v>
      </c>
      <c r="I101" s="2"/>
      <c r="J101" s="2"/>
      <c r="K101" s="2"/>
    </row>
    <row r="102" spans="1:11" ht="42.75">
      <c r="A102" s="2" t="s">
        <v>186</v>
      </c>
      <c r="B102" s="3">
        <v>49016</v>
      </c>
      <c r="C102" s="3" t="s">
        <v>34</v>
      </c>
      <c r="D102" s="3" t="s">
        <v>22</v>
      </c>
      <c r="E102" s="9" t="s">
        <v>579</v>
      </c>
      <c r="F102" s="3" t="s">
        <v>9</v>
      </c>
      <c r="G102" s="3">
        <v>0</v>
      </c>
      <c r="H102" s="3">
        <v>0</v>
      </c>
      <c r="I102" s="2"/>
      <c r="J102" s="2"/>
      <c r="K102" s="2"/>
    </row>
    <row r="103" spans="1:11" ht="28.5">
      <c r="A103" s="2" t="s">
        <v>186</v>
      </c>
      <c r="B103" s="3">
        <v>49007</v>
      </c>
      <c r="C103" s="3" t="s">
        <v>21</v>
      </c>
      <c r="D103" s="3" t="s">
        <v>22</v>
      </c>
      <c r="E103" s="9" t="s">
        <v>579</v>
      </c>
      <c r="F103" s="3" t="s">
        <v>9</v>
      </c>
      <c r="G103" s="3">
        <v>0</v>
      </c>
      <c r="H103" s="3">
        <v>0</v>
      </c>
      <c r="I103" s="2"/>
      <c r="J103" s="2"/>
      <c r="K103" s="2"/>
    </row>
    <row r="104" spans="1:11" ht="28.5">
      <c r="A104" s="2" t="s">
        <v>186</v>
      </c>
      <c r="B104" s="3">
        <v>44079</v>
      </c>
      <c r="C104" s="3" t="s">
        <v>221</v>
      </c>
      <c r="D104" s="3" t="s">
        <v>222</v>
      </c>
      <c r="E104" s="16" t="str">
        <f>VLOOKUP(B104,'[1]HU-Teljes áruház lista'!$C:$G,5,0)</f>
        <v>Low Risk</v>
      </c>
      <c r="F104" s="3" t="s">
        <v>9</v>
      </c>
      <c r="G104" s="3">
        <v>1</v>
      </c>
      <c r="H104" s="3">
        <v>0</v>
      </c>
      <c r="I104" s="2"/>
      <c r="J104" s="2"/>
      <c r="K104" s="2"/>
    </row>
    <row r="105" spans="1:11" ht="28.5">
      <c r="A105" s="2" t="s">
        <v>186</v>
      </c>
      <c r="B105" s="3">
        <v>44042</v>
      </c>
      <c r="C105" s="3" t="s">
        <v>223</v>
      </c>
      <c r="D105" s="3" t="s">
        <v>224</v>
      </c>
      <c r="E105" s="16" t="str">
        <f>VLOOKUP(B105,'[1]HU-Teljes áruház lista'!$C:$G,5,0)</f>
        <v>Low Risk</v>
      </c>
      <c r="F105" s="3" t="s">
        <v>9</v>
      </c>
      <c r="G105" s="3">
        <v>1</v>
      </c>
      <c r="H105" s="3">
        <v>0</v>
      </c>
      <c r="I105" s="2"/>
      <c r="J105" s="2"/>
      <c r="K105" s="2"/>
    </row>
    <row r="106" spans="1:11">
      <c r="A106" s="2" t="s">
        <v>225</v>
      </c>
      <c r="B106" s="3">
        <v>44022</v>
      </c>
      <c r="C106" s="3" t="s">
        <v>226</v>
      </c>
      <c r="D106" s="3" t="s">
        <v>227</v>
      </c>
      <c r="E106" s="16" t="str">
        <f>VLOOKUP(B106,'[1]HU-Teljes áruház lista'!$C:$G,5,0)</f>
        <v>Low Risk</v>
      </c>
      <c r="F106" s="3" t="s">
        <v>9</v>
      </c>
      <c r="G106" s="3">
        <v>1</v>
      </c>
      <c r="H106" s="3">
        <v>1</v>
      </c>
      <c r="I106" s="2"/>
      <c r="J106" s="2"/>
      <c r="K106" s="2"/>
    </row>
    <row r="107" spans="1:11" ht="28.5">
      <c r="A107" s="2" t="s">
        <v>225</v>
      </c>
      <c r="B107" s="3">
        <v>44036</v>
      </c>
      <c r="C107" s="3" t="s">
        <v>228</v>
      </c>
      <c r="D107" s="3" t="s">
        <v>229</v>
      </c>
      <c r="E107" s="16" t="str">
        <f>VLOOKUP(B107,'[1]HU-Teljes áruház lista'!$C:$G,5,0)</f>
        <v>Low Risk</v>
      </c>
      <c r="F107" s="3" t="s">
        <v>9</v>
      </c>
      <c r="G107" s="3">
        <v>1</v>
      </c>
      <c r="H107" s="3">
        <v>0</v>
      </c>
      <c r="I107" s="2"/>
      <c r="J107" s="2"/>
      <c r="K107" s="2"/>
    </row>
    <row r="108" spans="1:11">
      <c r="A108" s="2" t="s">
        <v>225</v>
      </c>
      <c r="B108" s="3">
        <v>41440</v>
      </c>
      <c r="C108" s="3" t="s">
        <v>230</v>
      </c>
      <c r="D108" s="3" t="s">
        <v>231</v>
      </c>
      <c r="E108" s="15" t="str">
        <f>VLOOKUP(B108,'[1]HU-Teljes áruház lista'!$C:$G,5,0)</f>
        <v>Medium Risk</v>
      </c>
      <c r="F108" s="3" t="s">
        <v>26</v>
      </c>
      <c r="G108" s="3">
        <v>0</v>
      </c>
      <c r="H108" s="3">
        <v>0</v>
      </c>
      <c r="I108" s="2"/>
      <c r="J108" s="2"/>
      <c r="K108" s="2"/>
    </row>
    <row r="109" spans="1:11" ht="28.5">
      <c r="A109" s="2" t="s">
        <v>225</v>
      </c>
      <c r="B109" s="3">
        <v>44083</v>
      </c>
      <c r="C109" s="3" t="s">
        <v>232</v>
      </c>
      <c r="D109" s="3" t="s">
        <v>233</v>
      </c>
      <c r="E109" s="16" t="str">
        <f>VLOOKUP(B109,'[1]HU-Teljes áruház lista'!$C:$G,5,0)</f>
        <v>Low Risk</v>
      </c>
      <c r="F109" s="3" t="s">
        <v>9</v>
      </c>
      <c r="G109" s="3">
        <v>0</v>
      </c>
      <c r="H109" s="3">
        <v>0</v>
      </c>
      <c r="I109" s="2"/>
      <c r="J109" s="2"/>
      <c r="K109" s="2"/>
    </row>
    <row r="110" spans="1:11">
      <c r="A110" s="2" t="s">
        <v>225</v>
      </c>
      <c r="B110" s="3">
        <v>41500</v>
      </c>
      <c r="C110" s="3" t="s">
        <v>234</v>
      </c>
      <c r="D110" s="3" t="s">
        <v>235</v>
      </c>
      <c r="E110" s="15" t="str">
        <f>VLOOKUP(B110,'[1]HU-Teljes áruház lista'!$C:$G,5,0)</f>
        <v>Medium Risk</v>
      </c>
      <c r="F110" s="3" t="s">
        <v>9</v>
      </c>
      <c r="G110" s="3">
        <v>0</v>
      </c>
      <c r="H110" s="3">
        <v>0</v>
      </c>
      <c r="I110" s="2"/>
      <c r="J110" s="2"/>
      <c r="K110" s="2"/>
    </row>
    <row r="111" spans="1:11" ht="28.5">
      <c r="A111" s="2" t="s">
        <v>225</v>
      </c>
      <c r="B111" s="3">
        <v>44016</v>
      </c>
      <c r="C111" s="3" t="s">
        <v>236</v>
      </c>
      <c r="D111" s="3" t="s">
        <v>237</v>
      </c>
      <c r="E111" s="16" t="str">
        <f>VLOOKUP(B111,'[1]HU-Teljes áruház lista'!$C:$G,5,0)</f>
        <v>Low Risk</v>
      </c>
      <c r="F111" s="3" t="s">
        <v>9</v>
      </c>
      <c r="G111" s="3">
        <v>0</v>
      </c>
      <c r="H111" s="3">
        <v>0</v>
      </c>
      <c r="I111" s="2"/>
      <c r="J111" s="2"/>
      <c r="K111" s="2"/>
    </row>
    <row r="112" spans="1:11">
      <c r="A112" s="2" t="s">
        <v>225</v>
      </c>
      <c r="B112" s="3">
        <v>44001</v>
      </c>
      <c r="C112" s="3" t="s">
        <v>238</v>
      </c>
      <c r="D112" s="3" t="s">
        <v>239</v>
      </c>
      <c r="E112" s="16" t="str">
        <f>VLOOKUP(B112,'[1]HU-Teljes áruház lista'!$C:$G,5,0)</f>
        <v>Low Risk</v>
      </c>
      <c r="F112" s="3" t="s">
        <v>9</v>
      </c>
      <c r="G112" s="3">
        <v>0</v>
      </c>
      <c r="H112" s="3">
        <v>0</v>
      </c>
      <c r="I112" s="2"/>
      <c r="J112" s="2"/>
      <c r="K112" s="2"/>
    </row>
    <row r="113" spans="1:11">
      <c r="A113" s="2" t="s">
        <v>225</v>
      </c>
      <c r="B113" s="3">
        <v>41060</v>
      </c>
      <c r="C113" s="3" t="s">
        <v>240</v>
      </c>
      <c r="D113" s="3" t="s">
        <v>241</v>
      </c>
      <c r="E113" s="15" t="str">
        <f>VLOOKUP(B113,'[1]HU-Teljes áruház lista'!$C:$G,5,0)</f>
        <v>Medium Risk</v>
      </c>
      <c r="F113" s="3" t="s">
        <v>9</v>
      </c>
      <c r="G113" s="3">
        <v>0</v>
      </c>
      <c r="H113" s="3">
        <v>0</v>
      </c>
      <c r="I113" s="2"/>
      <c r="J113" s="2"/>
      <c r="K113" s="2"/>
    </row>
    <row r="114" spans="1:11">
      <c r="A114" s="2" t="s">
        <v>225</v>
      </c>
      <c r="B114" s="3">
        <v>41990</v>
      </c>
      <c r="C114" s="3" t="s">
        <v>24</v>
      </c>
      <c r="D114" s="3" t="s">
        <v>25</v>
      </c>
      <c r="E114" s="15" t="str">
        <f>VLOOKUP(B114,'[1]HU-Teljes áruház lista'!$C:$G,5,0)</f>
        <v>Medium Risk</v>
      </c>
      <c r="F114" s="3" t="s">
        <v>26</v>
      </c>
      <c r="G114" s="3">
        <v>0</v>
      </c>
      <c r="H114" s="3">
        <v>0</v>
      </c>
      <c r="I114" s="2"/>
      <c r="J114" s="2"/>
      <c r="K114" s="2"/>
    </row>
    <row r="115" spans="1:11">
      <c r="A115" s="2" t="s">
        <v>225</v>
      </c>
      <c r="B115" s="3">
        <v>41004</v>
      </c>
      <c r="C115" s="3" t="s">
        <v>242</v>
      </c>
      <c r="D115" s="3" t="s">
        <v>243</v>
      </c>
      <c r="E115" s="16" t="str">
        <f>VLOOKUP(B115,'[1]HU-Teljes áruház lista'!$C:$G,5,0)</f>
        <v>Low Risk</v>
      </c>
      <c r="F115" s="3" t="s">
        <v>9</v>
      </c>
      <c r="G115" s="3">
        <v>0</v>
      </c>
      <c r="H115" s="3">
        <v>0</v>
      </c>
      <c r="I115" s="2"/>
      <c r="J115" s="2"/>
      <c r="K115" s="2"/>
    </row>
    <row r="116" spans="1:11">
      <c r="A116" s="2" t="s">
        <v>225</v>
      </c>
      <c r="B116" s="3">
        <v>41550</v>
      </c>
      <c r="C116" s="3" t="s">
        <v>244</v>
      </c>
      <c r="D116" s="3" t="s">
        <v>245</v>
      </c>
      <c r="E116" s="15" t="str">
        <f>VLOOKUP(B116,'[1]HU-Teljes áruház lista'!$C:$G,5,0)</f>
        <v>Medium Risk</v>
      </c>
      <c r="F116" s="3" t="s">
        <v>26</v>
      </c>
      <c r="G116" s="3">
        <v>1</v>
      </c>
      <c r="H116" s="3">
        <v>0</v>
      </c>
      <c r="I116" s="2"/>
      <c r="J116" s="2"/>
      <c r="K116" s="2"/>
    </row>
    <row r="117" spans="1:11">
      <c r="A117" s="2" t="s">
        <v>225</v>
      </c>
      <c r="B117" s="3">
        <v>41950</v>
      </c>
      <c r="C117" s="3" t="s">
        <v>246</v>
      </c>
      <c r="D117" s="3" t="s">
        <v>247</v>
      </c>
      <c r="E117" s="16" t="str">
        <f>VLOOKUP(B117,'[1]HU-Teljes áruház lista'!$C:$G,5,0)</f>
        <v>Low Risk</v>
      </c>
      <c r="F117" s="3" t="s">
        <v>9</v>
      </c>
      <c r="G117" s="3">
        <v>2</v>
      </c>
      <c r="H117" s="3">
        <v>0</v>
      </c>
      <c r="I117" s="2"/>
      <c r="J117" s="2"/>
      <c r="K117" s="2"/>
    </row>
    <row r="118" spans="1:11" ht="28.5">
      <c r="A118" s="2" t="s">
        <v>225</v>
      </c>
      <c r="B118" s="3">
        <v>44050</v>
      </c>
      <c r="C118" s="3" t="s">
        <v>248</v>
      </c>
      <c r="D118" s="3" t="s">
        <v>249</v>
      </c>
      <c r="E118" s="16" t="str">
        <f>VLOOKUP(B118,'[1]HU-Teljes áruház lista'!$C:$G,5,0)</f>
        <v>Low Risk</v>
      </c>
      <c r="F118" s="3" t="s">
        <v>9</v>
      </c>
      <c r="G118" s="3">
        <v>0</v>
      </c>
      <c r="H118" s="3">
        <v>0</v>
      </c>
      <c r="I118" s="2"/>
      <c r="J118" s="2"/>
      <c r="K118" s="2"/>
    </row>
    <row r="119" spans="1:11">
      <c r="A119" s="2" t="s">
        <v>250</v>
      </c>
      <c r="B119" s="3">
        <v>41053</v>
      </c>
      <c r="C119" s="3" t="s">
        <v>251</v>
      </c>
      <c r="D119" s="3" t="s">
        <v>252</v>
      </c>
      <c r="E119" s="16" t="str">
        <f>VLOOKUP(B119,'[1]HU-Teljes áruház lista'!$C:$G,5,0)</f>
        <v>Low Risk</v>
      </c>
      <c r="F119" s="3" t="s">
        <v>9</v>
      </c>
      <c r="G119" s="3">
        <v>0</v>
      </c>
      <c r="H119" s="3">
        <v>0</v>
      </c>
      <c r="I119" s="2"/>
      <c r="J119" s="2"/>
      <c r="K119" s="2"/>
    </row>
    <row r="120" spans="1:11">
      <c r="A120" s="2" t="s">
        <v>253</v>
      </c>
      <c r="B120" s="3">
        <v>44034</v>
      </c>
      <c r="C120" s="3" t="s">
        <v>254</v>
      </c>
      <c r="D120" s="3" t="s">
        <v>255</v>
      </c>
      <c r="E120" s="16" t="str">
        <f>VLOOKUP(B120,'[1]HU-Teljes áruház lista'!$C:$G,5,0)</f>
        <v>Low Risk</v>
      </c>
      <c r="F120" s="3" t="s">
        <v>9</v>
      </c>
      <c r="G120" s="3">
        <v>0</v>
      </c>
      <c r="H120" s="3">
        <v>0</v>
      </c>
      <c r="I120" s="2"/>
      <c r="J120" s="2"/>
      <c r="K120" s="2"/>
    </row>
    <row r="121" spans="1:11">
      <c r="A121" s="2" t="s">
        <v>253</v>
      </c>
      <c r="B121" s="3">
        <v>41030</v>
      </c>
      <c r="C121" s="3" t="s">
        <v>256</v>
      </c>
      <c r="D121" s="3" t="s">
        <v>257</v>
      </c>
      <c r="E121" s="15" t="str">
        <f>VLOOKUP(B121,'[1]HU-Teljes áruház lista'!$C:$G,5,0)</f>
        <v>Medium Risk</v>
      </c>
      <c r="F121" s="3" t="s">
        <v>9</v>
      </c>
      <c r="G121" s="3">
        <v>0</v>
      </c>
      <c r="H121" s="3">
        <v>0</v>
      </c>
      <c r="I121" s="2"/>
      <c r="J121" s="2"/>
      <c r="K121" s="2"/>
    </row>
    <row r="122" spans="1:11">
      <c r="A122" s="2" t="s">
        <v>253</v>
      </c>
      <c r="B122" s="3">
        <v>41980</v>
      </c>
      <c r="C122" s="3" t="s">
        <v>110</v>
      </c>
      <c r="D122" s="3" t="s">
        <v>111</v>
      </c>
      <c r="E122" s="15" t="str">
        <f>VLOOKUP(B122,'[1]HU-Teljes áruház lista'!$C:$G,5,0)</f>
        <v>Medium Risk</v>
      </c>
      <c r="F122" s="3" t="s">
        <v>26</v>
      </c>
      <c r="G122" s="3">
        <v>0</v>
      </c>
      <c r="H122" s="3">
        <v>0</v>
      </c>
      <c r="I122" s="2"/>
      <c r="J122" s="2"/>
      <c r="K122" s="2"/>
    </row>
    <row r="123" spans="1:11">
      <c r="A123" s="2" t="s">
        <v>253</v>
      </c>
      <c r="B123" s="3">
        <v>41820</v>
      </c>
      <c r="C123" s="3" t="s">
        <v>258</v>
      </c>
      <c r="D123" s="3" t="s">
        <v>259</v>
      </c>
      <c r="E123" s="16" t="str">
        <f>VLOOKUP(B123,'[1]HU-Teljes áruház lista'!$C:$G,5,0)</f>
        <v>Low Risk</v>
      </c>
      <c r="F123" s="3" t="s">
        <v>9</v>
      </c>
      <c r="G123" s="3">
        <v>1</v>
      </c>
      <c r="H123" s="3">
        <v>1</v>
      </c>
      <c r="I123" s="2"/>
      <c r="J123" s="2"/>
      <c r="K123" s="2"/>
    </row>
    <row r="124" spans="1:11">
      <c r="A124" s="2" t="s">
        <v>253</v>
      </c>
      <c r="B124" s="3">
        <v>41810</v>
      </c>
      <c r="C124" s="3" t="s">
        <v>260</v>
      </c>
      <c r="D124" s="3" t="s">
        <v>261</v>
      </c>
      <c r="E124" s="15" t="str">
        <f>VLOOKUP(B124,'[1]HU-Teljes áruház lista'!$C:$G,5,0)</f>
        <v>Medium Risk</v>
      </c>
      <c r="F124" s="3" t="s">
        <v>9</v>
      </c>
      <c r="G124" s="3">
        <v>1</v>
      </c>
      <c r="H124" s="3">
        <v>1</v>
      </c>
      <c r="I124" s="2"/>
      <c r="J124" s="2"/>
      <c r="K124" s="2"/>
    </row>
    <row r="125" spans="1:11">
      <c r="A125" s="2" t="s">
        <v>253</v>
      </c>
      <c r="B125" s="3">
        <v>41740</v>
      </c>
      <c r="C125" s="3" t="s">
        <v>262</v>
      </c>
      <c r="D125" s="3" t="s">
        <v>263</v>
      </c>
      <c r="E125" s="15" t="str">
        <f>VLOOKUP(B125,'[1]HU-Teljes áruház lista'!$C:$G,5,0)</f>
        <v>Medium Risk</v>
      </c>
      <c r="F125" s="3" t="s">
        <v>9</v>
      </c>
      <c r="G125" s="3">
        <v>3</v>
      </c>
      <c r="H125" s="3">
        <v>3</v>
      </c>
      <c r="I125" s="2"/>
      <c r="J125" s="2"/>
      <c r="K125" s="2"/>
    </row>
    <row r="126" spans="1:11" ht="28.5">
      <c r="A126" s="2" t="s">
        <v>253</v>
      </c>
      <c r="B126" s="3">
        <v>44079</v>
      </c>
      <c r="C126" s="3" t="s">
        <v>221</v>
      </c>
      <c r="D126" s="3" t="s">
        <v>222</v>
      </c>
      <c r="E126" s="16" t="str">
        <f>VLOOKUP(B126,'[1]HU-Teljes áruház lista'!$C:$G,5,0)</f>
        <v>Low Risk</v>
      </c>
      <c r="F126" s="3" t="s">
        <v>9</v>
      </c>
      <c r="G126" s="3">
        <v>0</v>
      </c>
      <c r="H126" s="3">
        <v>0</v>
      </c>
      <c r="I126" s="2"/>
      <c r="J126" s="2"/>
      <c r="K126" s="2"/>
    </row>
    <row r="127" spans="1:11" ht="28.5">
      <c r="A127" s="2" t="s">
        <v>253</v>
      </c>
      <c r="B127" s="3">
        <v>44042</v>
      </c>
      <c r="C127" s="3" t="s">
        <v>223</v>
      </c>
      <c r="D127" s="3" t="s">
        <v>224</v>
      </c>
      <c r="E127" s="16" t="str">
        <f>VLOOKUP(B127,'[1]HU-Teljes áruház lista'!$C:$G,5,0)</f>
        <v>Low Risk</v>
      </c>
      <c r="F127" s="3" t="s">
        <v>9</v>
      </c>
      <c r="G127" s="3">
        <v>1</v>
      </c>
      <c r="H127" s="3">
        <v>1</v>
      </c>
      <c r="I127" s="2"/>
      <c r="J127" s="2"/>
      <c r="K127" s="2"/>
    </row>
    <row r="128" spans="1:11" ht="28.5">
      <c r="A128" s="2" t="s">
        <v>253</v>
      </c>
      <c r="B128" s="3">
        <v>41630</v>
      </c>
      <c r="C128" s="3" t="s">
        <v>264</v>
      </c>
      <c r="D128" s="3" t="s">
        <v>265</v>
      </c>
      <c r="E128" s="15" t="str">
        <f>VLOOKUP(B128,'[1]HU-Teljes áruház lista'!$C:$G,5,0)</f>
        <v>Medium Risk</v>
      </c>
      <c r="F128" s="3" t="s">
        <v>9</v>
      </c>
      <c r="G128" s="3">
        <v>4</v>
      </c>
      <c r="H128" s="3">
        <v>4</v>
      </c>
      <c r="I128" s="2"/>
      <c r="J128" s="2"/>
      <c r="K128" s="2"/>
    </row>
    <row r="129" spans="1:11">
      <c r="A129" s="2" t="s">
        <v>253</v>
      </c>
      <c r="B129" s="3">
        <v>41650</v>
      </c>
      <c r="C129" s="3" t="s">
        <v>266</v>
      </c>
      <c r="D129" s="3" t="s">
        <v>267</v>
      </c>
      <c r="E129" s="15" t="str">
        <f>VLOOKUP(B129,'[1]HU-Teljes áruház lista'!$C:$G,5,0)</f>
        <v>Medium Risk</v>
      </c>
      <c r="F129" s="3" t="s">
        <v>26</v>
      </c>
      <c r="G129" s="3">
        <v>1</v>
      </c>
      <c r="H129" s="3">
        <v>1</v>
      </c>
      <c r="I129" s="2"/>
      <c r="J129" s="2"/>
      <c r="K129" s="2"/>
    </row>
    <row r="130" spans="1:11">
      <c r="A130" s="2" t="s">
        <v>253</v>
      </c>
      <c r="B130" s="3">
        <v>44004</v>
      </c>
      <c r="C130" s="3" t="s">
        <v>268</v>
      </c>
      <c r="D130" s="3" t="s">
        <v>269</v>
      </c>
      <c r="E130" s="16" t="str">
        <f>VLOOKUP(B130,'[1]HU-Teljes áruház lista'!$C:$G,5,0)</f>
        <v>Low Risk</v>
      </c>
      <c r="F130" s="3" t="s">
        <v>9</v>
      </c>
      <c r="G130" s="3">
        <v>0</v>
      </c>
      <c r="H130" s="3">
        <v>0</v>
      </c>
      <c r="I130" s="2"/>
      <c r="J130" s="2"/>
      <c r="K130" s="2"/>
    </row>
    <row r="131" spans="1:11">
      <c r="A131" s="2" t="s">
        <v>270</v>
      </c>
      <c r="B131" s="3">
        <v>41760</v>
      </c>
      <c r="C131" s="3" t="s">
        <v>271</v>
      </c>
      <c r="D131" s="3" t="s">
        <v>272</v>
      </c>
      <c r="E131" s="16" t="str">
        <f>VLOOKUP(B131,'[1]HU-Teljes áruház lista'!$C:$G,5,0)</f>
        <v>Low Risk</v>
      </c>
      <c r="F131" s="3" t="s">
        <v>9</v>
      </c>
      <c r="G131" s="3">
        <v>0</v>
      </c>
      <c r="H131" s="3">
        <v>0</v>
      </c>
      <c r="I131" s="2"/>
      <c r="J131" s="2"/>
      <c r="K131" s="2"/>
    </row>
    <row r="132" spans="1:11" ht="28.5">
      <c r="A132" s="2" t="s">
        <v>270</v>
      </c>
      <c r="B132" s="3">
        <v>44051</v>
      </c>
      <c r="C132" s="3" t="s">
        <v>273</v>
      </c>
      <c r="D132" s="3" t="s">
        <v>274</v>
      </c>
      <c r="E132" s="16" t="str">
        <f>VLOOKUP(B132,'[1]HU-Teljes áruház lista'!$C:$G,5,0)</f>
        <v>Low Risk</v>
      </c>
      <c r="F132" s="3" t="s">
        <v>9</v>
      </c>
      <c r="G132" s="3">
        <v>1</v>
      </c>
      <c r="H132" s="3">
        <v>0</v>
      </c>
      <c r="I132" s="2"/>
      <c r="J132" s="2"/>
      <c r="K132" s="2"/>
    </row>
    <row r="133" spans="1:11" ht="28.5">
      <c r="A133" s="2" t="s">
        <v>270</v>
      </c>
      <c r="B133" s="3">
        <v>44046</v>
      </c>
      <c r="C133" s="3" t="s">
        <v>275</v>
      </c>
      <c r="D133" s="3" t="s">
        <v>276</v>
      </c>
      <c r="E133" s="16" t="str">
        <f>VLOOKUP(B133,'[1]HU-Teljes áruház lista'!$C:$G,5,0)</f>
        <v>Low Risk</v>
      </c>
      <c r="F133" s="3" t="s">
        <v>9</v>
      </c>
      <c r="G133" s="3">
        <v>1</v>
      </c>
      <c r="H133" s="3">
        <v>1</v>
      </c>
      <c r="I133" s="2"/>
      <c r="J133" s="2"/>
      <c r="K133" s="2"/>
    </row>
    <row r="134" spans="1:11">
      <c r="A134" s="2" t="s">
        <v>270</v>
      </c>
      <c r="B134" s="3">
        <v>44061</v>
      </c>
      <c r="C134" s="3" t="s">
        <v>277</v>
      </c>
      <c r="D134" s="3" t="s">
        <v>278</v>
      </c>
      <c r="E134" s="16" t="str">
        <f>VLOOKUP(B134,'[1]HU-Teljes áruház lista'!$C:$G,5,0)</f>
        <v>Low Risk</v>
      </c>
      <c r="F134" s="3" t="s">
        <v>9</v>
      </c>
      <c r="G134" s="3">
        <v>2</v>
      </c>
      <c r="H134" s="3">
        <v>2</v>
      </c>
      <c r="I134" s="2"/>
      <c r="J134" s="2"/>
      <c r="K134" s="2"/>
    </row>
    <row r="135" spans="1:11">
      <c r="A135" s="2" t="s">
        <v>270</v>
      </c>
      <c r="B135" s="3">
        <v>44089</v>
      </c>
      <c r="C135" s="3" t="s">
        <v>279</v>
      </c>
      <c r="D135" s="3" t="s">
        <v>280</v>
      </c>
      <c r="E135" s="16" t="str">
        <f>VLOOKUP(B135,'[1]HU-Teljes áruház lista'!$C:$G,5,0)</f>
        <v>Low Risk</v>
      </c>
      <c r="F135" s="3" t="s">
        <v>9</v>
      </c>
      <c r="G135" s="3">
        <v>1</v>
      </c>
      <c r="H135" s="3">
        <v>1</v>
      </c>
      <c r="I135" s="2"/>
      <c r="J135" s="2"/>
      <c r="K135" s="2"/>
    </row>
    <row r="136" spans="1:11" ht="28.5">
      <c r="A136" s="2" t="s">
        <v>270</v>
      </c>
      <c r="B136" s="3">
        <v>44090</v>
      </c>
      <c r="C136" s="3" t="s">
        <v>281</v>
      </c>
      <c r="D136" s="3" t="s">
        <v>282</v>
      </c>
      <c r="E136" s="16" t="str">
        <f>VLOOKUP(B136,'[1]HU-Teljes áruház lista'!$C:$G,5,0)</f>
        <v>Low Risk</v>
      </c>
      <c r="F136" s="3" t="s">
        <v>9</v>
      </c>
      <c r="G136" s="3">
        <v>3</v>
      </c>
      <c r="H136" s="3">
        <v>0</v>
      </c>
      <c r="I136" s="2"/>
      <c r="J136" s="2"/>
      <c r="K136" s="2"/>
    </row>
    <row r="137" spans="1:11">
      <c r="A137" s="2" t="s">
        <v>283</v>
      </c>
      <c r="B137" s="3">
        <v>41990</v>
      </c>
      <c r="C137" s="3" t="s">
        <v>24</v>
      </c>
      <c r="D137" s="3" t="s">
        <v>25</v>
      </c>
      <c r="E137" s="15" t="str">
        <f>VLOOKUP(B137,'[1]HU-Teljes áruház lista'!$C:$G,5,0)</f>
        <v>Medium Risk</v>
      </c>
      <c r="F137" s="3" t="s">
        <v>26</v>
      </c>
      <c r="G137" s="3">
        <v>0</v>
      </c>
      <c r="H137" s="3">
        <v>0</v>
      </c>
      <c r="I137" s="2"/>
      <c r="J137" s="2"/>
      <c r="K137" s="2"/>
    </row>
    <row r="138" spans="1:11">
      <c r="A138" s="2" t="s">
        <v>283</v>
      </c>
      <c r="B138" s="3">
        <v>41013</v>
      </c>
      <c r="C138" s="3" t="s">
        <v>187</v>
      </c>
      <c r="D138" s="3" t="s">
        <v>188</v>
      </c>
      <c r="E138" s="16" t="str">
        <f>VLOOKUP(B138,'[1]HU-Teljes áruház lista'!$C:$G,5,0)</f>
        <v>Low Risk</v>
      </c>
      <c r="F138" s="3" t="s">
        <v>26</v>
      </c>
      <c r="G138" s="3">
        <v>0</v>
      </c>
      <c r="H138" s="3">
        <v>0</v>
      </c>
      <c r="I138" s="2"/>
      <c r="J138" s="2"/>
      <c r="K138" s="2"/>
    </row>
    <row r="139" spans="1:11" ht="28.5">
      <c r="A139" s="2" t="s">
        <v>283</v>
      </c>
      <c r="B139" s="3">
        <v>45016</v>
      </c>
      <c r="C139" s="3" t="s">
        <v>284</v>
      </c>
      <c r="D139" s="3" t="s">
        <v>285</v>
      </c>
      <c r="E139" s="16" t="str">
        <f>VLOOKUP(B139,'[1]HU-Teljes áruház lista'!$C:$G,5,0)</f>
        <v>Low Risk</v>
      </c>
      <c r="F139" s="3" t="s">
        <v>26</v>
      </c>
      <c r="G139" s="3">
        <v>2</v>
      </c>
      <c r="H139" s="3">
        <v>2</v>
      </c>
      <c r="I139" s="2"/>
      <c r="J139" s="2"/>
      <c r="K139" s="2"/>
    </row>
    <row r="140" spans="1:11">
      <c r="A140" s="2" t="s">
        <v>283</v>
      </c>
      <c r="B140" s="3">
        <v>41480</v>
      </c>
      <c r="C140" s="3" t="s">
        <v>286</v>
      </c>
      <c r="D140" s="3" t="s">
        <v>287</v>
      </c>
      <c r="E140" s="15" t="str">
        <f>VLOOKUP(B140,'[1]HU-Teljes áruház lista'!$C:$G,5,0)</f>
        <v>Medium Risk</v>
      </c>
      <c r="F140" s="3" t="s">
        <v>26</v>
      </c>
      <c r="G140" s="3">
        <v>2</v>
      </c>
      <c r="H140" s="3">
        <v>0</v>
      </c>
      <c r="I140" s="2"/>
      <c r="J140" s="2"/>
      <c r="K140" s="2"/>
    </row>
    <row r="141" spans="1:11">
      <c r="A141" s="2" t="s">
        <v>283</v>
      </c>
      <c r="B141" s="3">
        <v>41047</v>
      </c>
      <c r="C141" s="3" t="s">
        <v>288</v>
      </c>
      <c r="D141" s="3" t="s">
        <v>289</v>
      </c>
      <c r="E141" s="15" t="str">
        <f>VLOOKUP(B141,'[1]HU-Teljes áruház lista'!$C:$G,5,0)</f>
        <v>Medium Risk</v>
      </c>
      <c r="F141" s="3" t="s">
        <v>9</v>
      </c>
      <c r="G141" s="3">
        <v>1</v>
      </c>
      <c r="H141" s="3">
        <v>0</v>
      </c>
      <c r="I141" s="2"/>
      <c r="J141" s="2"/>
      <c r="K141" s="2"/>
    </row>
    <row r="142" spans="1:11">
      <c r="A142" s="2" t="s">
        <v>283</v>
      </c>
      <c r="B142" s="3">
        <v>41840</v>
      </c>
      <c r="C142" s="3" t="s">
        <v>290</v>
      </c>
      <c r="D142" s="3" t="s">
        <v>291</v>
      </c>
      <c r="E142" s="16" t="str">
        <f>VLOOKUP(B142,'[1]HU-Teljes áruház lista'!$C:$G,5,0)</f>
        <v>Low Risk</v>
      </c>
      <c r="F142" s="3" t="s">
        <v>9</v>
      </c>
      <c r="G142" s="3">
        <v>2</v>
      </c>
      <c r="H142" s="3">
        <v>2</v>
      </c>
      <c r="I142" s="2"/>
      <c r="J142" s="2"/>
      <c r="K142" s="2"/>
    </row>
    <row r="143" spans="1:11" ht="28.5">
      <c r="A143" s="2" t="s">
        <v>283</v>
      </c>
      <c r="B143" s="3">
        <v>41019</v>
      </c>
      <c r="C143" s="3" t="s">
        <v>27</v>
      </c>
      <c r="D143" s="3" t="s">
        <v>28</v>
      </c>
      <c r="E143" s="16" t="str">
        <f>VLOOKUP(B143,'[1]HU-Teljes áruház lista'!$C:$G,5,0)</f>
        <v>Low Risk</v>
      </c>
      <c r="F143" s="3" t="s">
        <v>9</v>
      </c>
      <c r="G143" s="3">
        <v>1</v>
      </c>
      <c r="H143" s="3">
        <v>0</v>
      </c>
      <c r="I143" s="2"/>
      <c r="J143" s="2"/>
      <c r="K143" s="2"/>
    </row>
    <row r="144" spans="1:11" ht="28.5">
      <c r="A144" s="2" t="s">
        <v>283</v>
      </c>
      <c r="B144" s="3">
        <v>44078</v>
      </c>
      <c r="C144" s="3" t="s">
        <v>292</v>
      </c>
      <c r="D144" s="3" t="s">
        <v>293</v>
      </c>
      <c r="E144" s="16" t="str">
        <f>VLOOKUP(B144,'[1]HU-Teljes áruház lista'!$C:$G,5,0)</f>
        <v>Low Risk</v>
      </c>
      <c r="F144" s="3" t="s">
        <v>26</v>
      </c>
      <c r="G144" s="3">
        <v>2</v>
      </c>
      <c r="H144" s="3">
        <v>2</v>
      </c>
      <c r="I144" s="2"/>
      <c r="J144" s="2"/>
      <c r="K144" s="2"/>
    </row>
    <row r="145" spans="1:11">
      <c r="A145" s="2" t="s">
        <v>283</v>
      </c>
      <c r="B145" s="3">
        <v>41018</v>
      </c>
      <c r="C145" s="3" t="s">
        <v>294</v>
      </c>
      <c r="D145" s="3" t="s">
        <v>295</v>
      </c>
      <c r="E145" s="15" t="str">
        <f>VLOOKUP(B145,'[1]HU-Teljes áruház lista'!$C:$G,5,0)</f>
        <v>Medium Risk</v>
      </c>
      <c r="F145" s="3" t="s">
        <v>9</v>
      </c>
      <c r="G145" s="3">
        <v>1</v>
      </c>
      <c r="H145" s="3">
        <v>1</v>
      </c>
      <c r="I145" s="2"/>
      <c r="J145" s="2"/>
      <c r="K145" s="2"/>
    </row>
    <row r="146" spans="1:11" ht="28.5">
      <c r="A146" s="2" t="s">
        <v>296</v>
      </c>
      <c r="B146" s="3">
        <v>45016</v>
      </c>
      <c r="C146" s="3" t="s">
        <v>284</v>
      </c>
      <c r="D146" s="3" t="s">
        <v>285</v>
      </c>
      <c r="E146" s="16" t="str">
        <f>VLOOKUP(B146,'[1]HU-Teljes áruház lista'!$C:$G,5,0)</f>
        <v>Low Risk</v>
      </c>
      <c r="F146" s="3" t="s">
        <v>26</v>
      </c>
      <c r="G146" s="3">
        <v>0</v>
      </c>
      <c r="H146" s="3">
        <v>0</v>
      </c>
      <c r="I146" s="2"/>
      <c r="J146" s="2"/>
      <c r="K146" s="2"/>
    </row>
    <row r="147" spans="1:11">
      <c r="A147" s="2" t="s">
        <v>296</v>
      </c>
      <c r="B147" s="3">
        <v>44028</v>
      </c>
      <c r="C147" s="3" t="s">
        <v>162</v>
      </c>
      <c r="D147" s="3" t="s">
        <v>163</v>
      </c>
      <c r="E147" s="16" t="str">
        <f>VLOOKUP(B147,'[1]HU-Teljes áruház lista'!$C:$G,5,0)</f>
        <v>Low Risk</v>
      </c>
      <c r="F147" s="3" t="s">
        <v>9</v>
      </c>
      <c r="G147" s="3">
        <v>0</v>
      </c>
      <c r="H147" s="3">
        <v>0</v>
      </c>
      <c r="I147" s="2"/>
      <c r="J147" s="2"/>
      <c r="K147" s="2"/>
    </row>
    <row r="148" spans="1:11" ht="28.5">
      <c r="A148" s="2" t="s">
        <v>297</v>
      </c>
      <c r="B148" s="3">
        <v>41720</v>
      </c>
      <c r="C148" s="3" t="s">
        <v>139</v>
      </c>
      <c r="D148" s="3" t="s">
        <v>140</v>
      </c>
      <c r="E148" s="15" t="str">
        <f>VLOOKUP(B148,'[1]HU-Teljes áruház lista'!$C:$G,5,0)</f>
        <v>Medium Risk</v>
      </c>
      <c r="F148" s="3" t="s">
        <v>9</v>
      </c>
      <c r="G148" s="3">
        <v>1</v>
      </c>
      <c r="H148" s="3">
        <v>1</v>
      </c>
      <c r="I148" s="2"/>
      <c r="J148" s="2"/>
      <c r="K148" s="2"/>
    </row>
    <row r="149" spans="1:11">
      <c r="A149" s="2" t="s">
        <v>297</v>
      </c>
      <c r="B149" s="3">
        <v>44015</v>
      </c>
      <c r="C149" s="3" t="s">
        <v>298</v>
      </c>
      <c r="D149" s="3" t="s">
        <v>299</v>
      </c>
      <c r="E149" s="16" t="str">
        <f>VLOOKUP(B149,'[1]HU-Teljes áruház lista'!$C:$G,5,0)</f>
        <v>Low Risk</v>
      </c>
      <c r="F149" s="3" t="s">
        <v>9</v>
      </c>
      <c r="G149" s="3">
        <v>1</v>
      </c>
      <c r="H149" s="3">
        <v>1</v>
      </c>
      <c r="I149" s="2"/>
      <c r="J149" s="2"/>
      <c r="K149" s="2"/>
    </row>
    <row r="150" spans="1:11" ht="28.5">
      <c r="A150" s="2" t="s">
        <v>297</v>
      </c>
      <c r="B150" s="3">
        <v>44005</v>
      </c>
      <c r="C150" s="3" t="s">
        <v>300</v>
      </c>
      <c r="D150" s="3" t="s">
        <v>301</v>
      </c>
      <c r="E150" s="16" t="str">
        <f>VLOOKUP(B150,'[1]HU-Teljes áruház lista'!$C:$G,5,0)</f>
        <v>Low Risk</v>
      </c>
      <c r="F150" s="3" t="s">
        <v>9</v>
      </c>
      <c r="G150" s="3">
        <v>3</v>
      </c>
      <c r="H150" s="3">
        <v>3</v>
      </c>
      <c r="I150" s="2"/>
      <c r="J150" s="2"/>
      <c r="K150" s="2"/>
    </row>
    <row r="151" spans="1:11" ht="28.5">
      <c r="A151" s="2" t="s">
        <v>297</v>
      </c>
      <c r="B151" s="3">
        <v>41620</v>
      </c>
      <c r="C151" s="3" t="s">
        <v>302</v>
      </c>
      <c r="D151" s="3" t="s">
        <v>303</v>
      </c>
      <c r="E151" s="15" t="str">
        <f>VLOOKUP(B151,'[1]HU-Teljes áruház lista'!$C:$G,5,0)</f>
        <v>Medium Risk</v>
      </c>
      <c r="F151" s="3" t="s">
        <v>9</v>
      </c>
      <c r="G151" s="3">
        <v>0</v>
      </c>
      <c r="H151" s="3">
        <v>0</v>
      </c>
      <c r="I151" s="2"/>
      <c r="J151" s="2"/>
      <c r="K151" s="2"/>
    </row>
    <row r="152" spans="1:11">
      <c r="A152" s="2" t="s">
        <v>297</v>
      </c>
      <c r="B152" s="3">
        <v>41008</v>
      </c>
      <c r="C152" s="3" t="s">
        <v>31</v>
      </c>
      <c r="D152" s="3" t="s">
        <v>32</v>
      </c>
      <c r="E152" s="17" t="str">
        <f>VLOOKUP(B152,'[1]HU-Teljes áruház lista'!$C:$G,5,0)</f>
        <v>High Risk</v>
      </c>
      <c r="F152" s="3" t="s">
        <v>26</v>
      </c>
      <c r="G152" s="3">
        <v>1</v>
      </c>
      <c r="H152" s="3">
        <v>1</v>
      </c>
      <c r="I152" s="2"/>
      <c r="J152" s="2"/>
      <c r="K152" s="2"/>
    </row>
    <row r="153" spans="1:11">
      <c r="A153" s="2" t="s">
        <v>297</v>
      </c>
      <c r="B153" s="3">
        <v>41960</v>
      </c>
      <c r="C153" s="3" t="s">
        <v>304</v>
      </c>
      <c r="D153" s="3" t="s">
        <v>305</v>
      </c>
      <c r="E153" s="16" t="str">
        <f>VLOOKUP(B153,'[1]HU-Teljes áruház lista'!$C:$G,5,0)</f>
        <v>Low Risk</v>
      </c>
      <c r="F153" s="3" t="s">
        <v>9</v>
      </c>
      <c r="G153" s="3">
        <v>1</v>
      </c>
      <c r="H153" s="3">
        <v>0</v>
      </c>
      <c r="I153" s="2"/>
      <c r="J153" s="2"/>
      <c r="K153" s="2"/>
    </row>
    <row r="154" spans="1:11">
      <c r="A154" s="2" t="s">
        <v>297</v>
      </c>
      <c r="B154" s="3">
        <v>41910</v>
      </c>
      <c r="C154" s="3" t="s">
        <v>306</v>
      </c>
      <c r="D154" s="3" t="s">
        <v>307</v>
      </c>
      <c r="E154" s="16" t="str">
        <f>VLOOKUP(B154,'[1]HU-Teljes áruház lista'!$C:$G,5,0)</f>
        <v>Low Risk</v>
      </c>
      <c r="F154" s="3" t="s">
        <v>9</v>
      </c>
      <c r="G154" s="3">
        <v>1</v>
      </c>
      <c r="H154" s="3">
        <v>0</v>
      </c>
      <c r="I154" s="2"/>
      <c r="J154" s="2"/>
      <c r="K154" s="2"/>
    </row>
    <row r="155" spans="1:11">
      <c r="A155" s="2" t="s">
        <v>297</v>
      </c>
      <c r="B155" s="3">
        <v>41003</v>
      </c>
      <c r="C155" s="3" t="s">
        <v>308</v>
      </c>
      <c r="D155" s="3" t="s">
        <v>309</v>
      </c>
      <c r="E155" s="15" t="str">
        <f>VLOOKUP(B155,'[1]HU-Teljes áruház lista'!$C:$G,5,0)</f>
        <v>Medium Risk</v>
      </c>
      <c r="F155" s="3" t="s">
        <v>9</v>
      </c>
      <c r="G155" s="3">
        <v>1</v>
      </c>
      <c r="H155" s="3">
        <v>1</v>
      </c>
      <c r="I155" s="2"/>
      <c r="J155" s="2"/>
      <c r="K155" s="2"/>
    </row>
    <row r="156" spans="1:11">
      <c r="A156" s="2" t="s">
        <v>310</v>
      </c>
      <c r="B156" s="3">
        <v>44057</v>
      </c>
      <c r="C156" s="3" t="s">
        <v>311</v>
      </c>
      <c r="D156" s="3" t="s">
        <v>312</v>
      </c>
      <c r="E156" s="16" t="str">
        <f>VLOOKUP(B156,'[1]HU-Teljes áruház lista'!$C:$G,5,0)</f>
        <v>Low Risk</v>
      </c>
      <c r="F156" s="3" t="s">
        <v>9</v>
      </c>
      <c r="G156" s="3">
        <v>2</v>
      </c>
      <c r="H156" s="3">
        <v>0</v>
      </c>
      <c r="I156" s="2"/>
      <c r="J156" s="2"/>
      <c r="K156" s="2"/>
    </row>
    <row r="157" spans="1:11" ht="28.5">
      <c r="A157" s="2" t="s">
        <v>310</v>
      </c>
      <c r="B157" s="3">
        <v>41450</v>
      </c>
      <c r="C157" s="3" t="s">
        <v>313</v>
      </c>
      <c r="D157" s="3" t="s">
        <v>314</v>
      </c>
      <c r="E157" s="15" t="str">
        <f>VLOOKUP(B157,'[1]HU-Teljes áruház lista'!$C:$G,5,0)</f>
        <v>Medium Risk</v>
      </c>
      <c r="F157" s="3" t="s">
        <v>9</v>
      </c>
      <c r="G157" s="3">
        <v>0</v>
      </c>
      <c r="H157" s="3">
        <v>0</v>
      </c>
      <c r="I157" s="2"/>
      <c r="J157" s="2"/>
      <c r="K157" s="2"/>
    </row>
    <row r="158" spans="1:11">
      <c r="A158" s="2" t="s">
        <v>310</v>
      </c>
      <c r="B158" s="3">
        <v>41001</v>
      </c>
      <c r="C158" s="3" t="s">
        <v>315</v>
      </c>
      <c r="D158" s="3" t="s">
        <v>316</v>
      </c>
      <c r="E158" s="15" t="str">
        <f>VLOOKUP(B158,'[1]HU-Teljes áruház lista'!$C:$G,5,0)</f>
        <v>Medium Risk</v>
      </c>
      <c r="F158" s="3" t="s">
        <v>9</v>
      </c>
      <c r="G158" s="3">
        <v>0</v>
      </c>
      <c r="H158" s="3">
        <v>0</v>
      </c>
      <c r="I158" s="2"/>
      <c r="J158" s="2"/>
      <c r="K158" s="2"/>
    </row>
    <row r="159" spans="1:11" ht="28.5">
      <c r="A159" s="2" t="s">
        <v>317</v>
      </c>
      <c r="B159" s="3">
        <v>44082</v>
      </c>
      <c r="C159" s="3" t="s">
        <v>318</v>
      </c>
      <c r="D159" s="3" t="s">
        <v>319</v>
      </c>
      <c r="E159" s="16" t="str">
        <f>VLOOKUP(B159,'[1]HU-Teljes áruház lista'!$C:$G,5,0)</f>
        <v>Low Risk</v>
      </c>
      <c r="F159" s="3" t="s">
        <v>9</v>
      </c>
      <c r="G159" s="3">
        <v>0</v>
      </c>
      <c r="H159" s="3">
        <v>0</v>
      </c>
      <c r="I159" s="2"/>
      <c r="J159" s="2"/>
      <c r="K159" s="2"/>
    </row>
    <row r="160" spans="1:11" ht="28.5">
      <c r="A160" s="2" t="s">
        <v>317</v>
      </c>
      <c r="B160" s="3">
        <v>49007</v>
      </c>
      <c r="C160" s="3" t="s">
        <v>21</v>
      </c>
      <c r="D160" s="3" t="s">
        <v>22</v>
      </c>
      <c r="E160" s="9" t="s">
        <v>579</v>
      </c>
      <c r="F160" s="3" t="s">
        <v>9</v>
      </c>
      <c r="G160" s="3">
        <v>0</v>
      </c>
      <c r="H160" s="3">
        <v>0</v>
      </c>
      <c r="I160" s="2"/>
      <c r="J160" s="2"/>
      <c r="K160" s="2"/>
    </row>
    <row r="161" spans="1:11">
      <c r="A161" s="2" t="s">
        <v>317</v>
      </c>
      <c r="B161" s="3">
        <v>41027</v>
      </c>
      <c r="C161" s="3" t="s">
        <v>320</v>
      </c>
      <c r="D161" s="3" t="s">
        <v>321</v>
      </c>
      <c r="E161" s="15" t="str">
        <f>VLOOKUP(B161,'[1]HU-Teljes áruház lista'!$C:$G,5,0)</f>
        <v>Medium Risk</v>
      </c>
      <c r="F161" s="3" t="s">
        <v>26</v>
      </c>
      <c r="G161" s="3">
        <v>0</v>
      </c>
      <c r="H161" s="3">
        <v>0</v>
      </c>
      <c r="I161" s="2"/>
      <c r="J161" s="2"/>
      <c r="K161" s="2"/>
    </row>
    <row r="162" spans="1:11" ht="28.5">
      <c r="A162" s="2" t="s">
        <v>317</v>
      </c>
      <c r="B162" s="3">
        <v>41710</v>
      </c>
      <c r="C162" s="3" t="s">
        <v>322</v>
      </c>
      <c r="D162" s="3" t="s">
        <v>323</v>
      </c>
      <c r="E162" s="17" t="str">
        <f>VLOOKUP(B162,'[1]HU-Teljes áruház lista'!$C:$G,5,0)</f>
        <v>High Risk</v>
      </c>
      <c r="F162" s="3" t="s">
        <v>9</v>
      </c>
      <c r="G162" s="3">
        <v>1</v>
      </c>
      <c r="H162" s="3">
        <v>1</v>
      </c>
      <c r="I162" s="2"/>
      <c r="J162" s="2"/>
      <c r="K162" s="2"/>
    </row>
    <row r="163" spans="1:11">
      <c r="A163" s="2" t="s">
        <v>317</v>
      </c>
      <c r="B163" s="3">
        <v>41060</v>
      </c>
      <c r="C163" s="3" t="s">
        <v>240</v>
      </c>
      <c r="D163" s="3" t="s">
        <v>241</v>
      </c>
      <c r="E163" s="15" t="str">
        <f>VLOOKUP(B163,'[1]HU-Teljes áruház lista'!$C:$G,5,0)</f>
        <v>Medium Risk</v>
      </c>
      <c r="F163" s="3" t="s">
        <v>26</v>
      </c>
      <c r="G163" s="3">
        <v>0</v>
      </c>
      <c r="H163" s="3">
        <v>0</v>
      </c>
      <c r="I163" s="2"/>
      <c r="J163" s="2"/>
      <c r="K163" s="2"/>
    </row>
    <row r="164" spans="1:11">
      <c r="A164" s="2" t="s">
        <v>317</v>
      </c>
      <c r="B164" s="3">
        <v>41015</v>
      </c>
      <c r="C164" s="3" t="s">
        <v>324</v>
      </c>
      <c r="D164" s="3" t="s">
        <v>325</v>
      </c>
      <c r="E164" s="15" t="str">
        <f>VLOOKUP(B164,'[1]HU-Teljes áruház lista'!$C:$G,5,0)</f>
        <v>Medium Risk</v>
      </c>
      <c r="F164" s="3" t="s">
        <v>9</v>
      </c>
      <c r="G164" s="3">
        <v>1</v>
      </c>
      <c r="H164" s="3">
        <v>1</v>
      </c>
      <c r="I164" s="2"/>
      <c r="J164" s="2"/>
      <c r="K164" s="2"/>
    </row>
    <row r="165" spans="1:11">
      <c r="A165" s="2" t="s">
        <v>326</v>
      </c>
      <c r="B165" s="3">
        <v>41570</v>
      </c>
      <c r="C165" s="3" t="s">
        <v>191</v>
      </c>
      <c r="D165" s="3" t="s">
        <v>192</v>
      </c>
      <c r="E165" s="15" t="str">
        <f>VLOOKUP(B165,'[1]HU-Teljes áruház lista'!$C:$G,5,0)</f>
        <v>Medium Risk</v>
      </c>
      <c r="F165" s="3" t="s">
        <v>26</v>
      </c>
      <c r="G165" s="3">
        <v>0</v>
      </c>
      <c r="H165" s="3">
        <v>0</v>
      </c>
      <c r="I165" s="2"/>
      <c r="J165" s="2"/>
      <c r="K165" s="2"/>
    </row>
    <row r="166" spans="1:11">
      <c r="A166" s="2" t="s">
        <v>326</v>
      </c>
      <c r="B166" s="3">
        <v>41051</v>
      </c>
      <c r="C166" s="3" t="s">
        <v>78</v>
      </c>
      <c r="D166" s="3" t="s">
        <v>79</v>
      </c>
      <c r="E166" s="15" t="str">
        <f>VLOOKUP(B166,'[1]HU-Teljes áruház lista'!$C:$G,5,0)</f>
        <v>Medium Risk</v>
      </c>
      <c r="F166" s="3" t="s">
        <v>26</v>
      </c>
      <c r="G166" s="3">
        <v>0</v>
      </c>
      <c r="H166" s="3">
        <v>0</v>
      </c>
      <c r="I166" s="2"/>
      <c r="J166" s="2"/>
      <c r="K166" s="2"/>
    </row>
    <row r="167" spans="1:11" ht="28.5">
      <c r="A167" s="2" t="s">
        <v>326</v>
      </c>
      <c r="B167" s="3">
        <v>44063</v>
      </c>
      <c r="C167" s="3" t="s">
        <v>327</v>
      </c>
      <c r="D167" s="3" t="s">
        <v>328</v>
      </c>
      <c r="E167" s="16" t="str">
        <f>VLOOKUP(B167,'[1]HU-Teljes áruház lista'!$C:$G,5,0)</f>
        <v>Low Risk</v>
      </c>
      <c r="F167" s="3" t="s">
        <v>9</v>
      </c>
      <c r="G167" s="3">
        <v>1</v>
      </c>
      <c r="H167" s="3">
        <v>0</v>
      </c>
      <c r="I167" s="2"/>
      <c r="J167" s="2"/>
      <c r="K167" s="2"/>
    </row>
    <row r="168" spans="1:11">
      <c r="A168" s="2" t="s">
        <v>326</v>
      </c>
      <c r="B168" s="3">
        <v>41013</v>
      </c>
      <c r="C168" s="3" t="s">
        <v>187</v>
      </c>
      <c r="D168" s="3" t="s">
        <v>188</v>
      </c>
      <c r="E168" s="16" t="str">
        <f>VLOOKUP(B168,'[1]HU-Teljes áruház lista'!$C:$G,5,0)</f>
        <v>Low Risk</v>
      </c>
      <c r="F168" s="3" t="s">
        <v>26</v>
      </c>
      <c r="G168" s="3">
        <v>0</v>
      </c>
      <c r="H168" s="3">
        <v>0</v>
      </c>
      <c r="I168" s="2"/>
      <c r="J168" s="2"/>
      <c r="K168" s="2"/>
    </row>
    <row r="169" spans="1:11">
      <c r="A169" s="2" t="s">
        <v>326</v>
      </c>
      <c r="B169" s="3">
        <v>41024</v>
      </c>
      <c r="C169" s="3" t="s">
        <v>329</v>
      </c>
      <c r="D169" s="3" t="s">
        <v>330</v>
      </c>
      <c r="E169" s="16" t="str">
        <f>VLOOKUP(B169,'[1]HU-Teljes áruház lista'!$C:$G,5,0)</f>
        <v>Low Risk</v>
      </c>
      <c r="F169" s="3" t="s">
        <v>9</v>
      </c>
      <c r="G169" s="3">
        <v>1</v>
      </c>
      <c r="H169" s="3">
        <v>0</v>
      </c>
      <c r="I169" s="2"/>
      <c r="J169" s="2"/>
      <c r="K169" s="2"/>
    </row>
    <row r="170" spans="1:11" ht="28.5">
      <c r="A170" s="2" t="s">
        <v>326</v>
      </c>
      <c r="B170" s="3">
        <v>44014</v>
      </c>
      <c r="C170" s="3" t="s">
        <v>331</v>
      </c>
      <c r="D170" s="3" t="s">
        <v>332</v>
      </c>
      <c r="E170" s="16" t="str">
        <f>VLOOKUP(B170,'[1]HU-Teljes áruház lista'!$C:$G,5,0)</f>
        <v>Low Risk</v>
      </c>
      <c r="F170" s="3" t="s">
        <v>9</v>
      </c>
      <c r="G170" s="3">
        <v>1</v>
      </c>
      <c r="H170" s="3">
        <v>0</v>
      </c>
      <c r="I170" s="2"/>
      <c r="J170" s="2"/>
      <c r="K170" s="2"/>
    </row>
    <row r="171" spans="1:11">
      <c r="A171" s="2" t="s">
        <v>326</v>
      </c>
      <c r="B171" s="3">
        <v>41420</v>
      </c>
      <c r="C171" s="3" t="s">
        <v>333</v>
      </c>
      <c r="D171" s="3" t="s">
        <v>334</v>
      </c>
      <c r="E171" s="15" t="str">
        <f>VLOOKUP(B171,'[1]HU-Teljes áruház lista'!$C:$G,5,0)</f>
        <v>Medium Risk</v>
      </c>
      <c r="F171" s="3" t="s">
        <v>9</v>
      </c>
      <c r="G171" s="3">
        <v>0</v>
      </c>
      <c r="H171" s="3">
        <v>0</v>
      </c>
      <c r="I171" s="2"/>
      <c r="J171" s="2"/>
      <c r="K171" s="2"/>
    </row>
    <row r="172" spans="1:11">
      <c r="A172" s="2" t="s">
        <v>335</v>
      </c>
      <c r="B172" s="3">
        <v>41990</v>
      </c>
      <c r="C172" s="3" t="s">
        <v>24</v>
      </c>
      <c r="D172" s="3" t="s">
        <v>25</v>
      </c>
      <c r="E172" s="15" t="str">
        <f>VLOOKUP(B172,'[1]HU-Teljes áruház lista'!$C:$G,5,0)</f>
        <v>Medium Risk</v>
      </c>
      <c r="F172" s="3" t="s">
        <v>26</v>
      </c>
      <c r="G172" s="3">
        <v>0</v>
      </c>
      <c r="H172" s="3">
        <v>0</v>
      </c>
      <c r="I172" s="2"/>
      <c r="J172" s="2"/>
      <c r="K172" s="2"/>
    </row>
    <row r="173" spans="1:11" ht="28.5">
      <c r="A173" s="2" t="s">
        <v>335</v>
      </c>
      <c r="B173" s="3">
        <v>41630</v>
      </c>
      <c r="C173" s="3" t="s">
        <v>264</v>
      </c>
      <c r="D173" s="3" t="s">
        <v>265</v>
      </c>
      <c r="E173" s="15" t="str">
        <f>VLOOKUP(B173,'[1]HU-Teljes áruház lista'!$C:$G,5,0)</f>
        <v>Medium Risk</v>
      </c>
      <c r="F173" s="3" t="s">
        <v>26</v>
      </c>
      <c r="G173" s="3">
        <v>1</v>
      </c>
      <c r="H173" s="3">
        <v>0</v>
      </c>
      <c r="I173" s="2"/>
      <c r="J173" s="2"/>
      <c r="K173" s="2"/>
    </row>
    <row r="174" spans="1:11">
      <c r="A174" s="2" t="s">
        <v>335</v>
      </c>
      <c r="B174" s="3">
        <v>41400</v>
      </c>
      <c r="C174" s="3" t="s">
        <v>336</v>
      </c>
      <c r="D174" s="3" t="s">
        <v>337</v>
      </c>
      <c r="E174" s="17" t="str">
        <f>VLOOKUP(B174,'[1]HU-Teljes áruház lista'!$C:$G,5,0)</f>
        <v>High Risk</v>
      </c>
      <c r="F174" s="3" t="s">
        <v>9</v>
      </c>
      <c r="G174" s="3">
        <v>0</v>
      </c>
      <c r="H174" s="3">
        <v>0</v>
      </c>
      <c r="I174" s="2"/>
      <c r="J174" s="2"/>
      <c r="K174" s="2"/>
    </row>
    <row r="175" spans="1:11">
      <c r="A175" s="2" t="s">
        <v>335</v>
      </c>
      <c r="B175" s="3">
        <v>44033</v>
      </c>
      <c r="C175" s="3" t="s">
        <v>338</v>
      </c>
      <c r="D175" s="3" t="s">
        <v>339</v>
      </c>
      <c r="E175" s="16" t="str">
        <f>VLOOKUP(B175,'[1]HU-Teljes áruház lista'!$C:$G,5,0)</f>
        <v>Low Risk</v>
      </c>
      <c r="F175" s="3" t="s">
        <v>9</v>
      </c>
      <c r="G175" s="3">
        <v>1</v>
      </c>
      <c r="H175" s="3">
        <v>1</v>
      </c>
      <c r="I175" s="2"/>
      <c r="J175" s="2"/>
      <c r="K175" s="2"/>
    </row>
    <row r="176" spans="1:11" ht="28.5">
      <c r="A176" s="2" t="s">
        <v>335</v>
      </c>
      <c r="B176" s="3">
        <v>41009</v>
      </c>
      <c r="C176" s="3" t="s">
        <v>12</v>
      </c>
      <c r="D176" s="3" t="s">
        <v>13</v>
      </c>
      <c r="E176" s="17" t="str">
        <f>VLOOKUP(B176,'[1]HU-Teljes áruház lista'!$C:$G,5,0)</f>
        <v>High Risk</v>
      </c>
      <c r="F176" s="3" t="s">
        <v>9</v>
      </c>
      <c r="G176" s="3">
        <v>2</v>
      </c>
      <c r="H176" s="3">
        <v>2</v>
      </c>
      <c r="I176" s="2"/>
      <c r="J176" s="2"/>
      <c r="K176" s="2"/>
    </row>
    <row r="177" spans="1:11">
      <c r="A177" s="2" t="s">
        <v>335</v>
      </c>
      <c r="B177" s="3">
        <v>41002</v>
      </c>
      <c r="C177" s="3" t="s">
        <v>340</v>
      </c>
      <c r="D177" s="3" t="s">
        <v>341</v>
      </c>
      <c r="E177" s="17" t="str">
        <f>VLOOKUP(B177,'[1]HU-Teljes áruház lista'!$C:$G,5,0)</f>
        <v>High Risk</v>
      </c>
      <c r="F177" s="3" t="s">
        <v>9</v>
      </c>
      <c r="G177" s="3">
        <v>0</v>
      </c>
      <c r="H177" s="3">
        <v>0</v>
      </c>
      <c r="I177" s="2"/>
      <c r="J177" s="2"/>
      <c r="K177" s="2"/>
    </row>
    <row r="178" spans="1:11">
      <c r="A178" s="2" t="s">
        <v>335</v>
      </c>
      <c r="B178" s="3">
        <v>41520</v>
      </c>
      <c r="C178" s="3" t="s">
        <v>130</v>
      </c>
      <c r="D178" s="3" t="s">
        <v>131</v>
      </c>
      <c r="E178" s="17" t="str">
        <f>VLOOKUP(B178,'[1]HU-Teljes áruház lista'!$C:$G,5,0)</f>
        <v>High Risk</v>
      </c>
      <c r="F178" s="3" t="s">
        <v>9</v>
      </c>
      <c r="G178" s="3">
        <v>1</v>
      </c>
      <c r="H178" s="3">
        <v>0</v>
      </c>
      <c r="I178" s="2"/>
      <c r="J178" s="2"/>
      <c r="K178" s="2"/>
    </row>
    <row r="179" spans="1:11">
      <c r="A179" s="2" t="s">
        <v>335</v>
      </c>
      <c r="B179" s="3">
        <v>41440</v>
      </c>
      <c r="C179" s="3" t="s">
        <v>230</v>
      </c>
      <c r="D179" s="3" t="s">
        <v>231</v>
      </c>
      <c r="E179" s="15" t="str">
        <f>VLOOKUP(B179,'[1]HU-Teljes áruház lista'!$C:$G,5,0)</f>
        <v>Medium Risk</v>
      </c>
      <c r="F179" s="3" t="s">
        <v>26</v>
      </c>
      <c r="G179" s="3">
        <v>0</v>
      </c>
      <c r="H179" s="3">
        <v>0</v>
      </c>
      <c r="I179" s="2"/>
      <c r="J179" s="2"/>
      <c r="K179" s="2"/>
    </row>
    <row r="180" spans="1:11" ht="28.5">
      <c r="A180" s="2" t="s">
        <v>342</v>
      </c>
      <c r="B180" s="3">
        <v>44040</v>
      </c>
      <c r="C180" s="3" t="s">
        <v>343</v>
      </c>
      <c r="D180" s="3" t="s">
        <v>344</v>
      </c>
      <c r="E180" s="16" t="str">
        <f>VLOOKUP(B180,'[1]HU-Teljes áruház lista'!$C:$G,5,0)</f>
        <v>Low Risk</v>
      </c>
      <c r="F180" s="3" t="s">
        <v>9</v>
      </c>
      <c r="G180" s="3">
        <v>2</v>
      </c>
      <c r="H180" s="3">
        <v>2</v>
      </c>
      <c r="I180" s="2"/>
      <c r="J180" s="2"/>
      <c r="K180" s="2"/>
    </row>
    <row r="181" spans="1:11">
      <c r="A181" s="2" t="s">
        <v>342</v>
      </c>
      <c r="B181" s="3">
        <v>41008</v>
      </c>
      <c r="C181" s="3" t="s">
        <v>31</v>
      </c>
      <c r="D181" s="3" t="s">
        <v>32</v>
      </c>
      <c r="E181" s="17" t="str">
        <f>VLOOKUP(B181,'[1]HU-Teljes áruház lista'!$C:$G,5,0)</f>
        <v>High Risk</v>
      </c>
      <c r="F181" s="3" t="s">
        <v>9</v>
      </c>
      <c r="G181" s="3">
        <v>1</v>
      </c>
      <c r="H181" s="3">
        <v>1</v>
      </c>
      <c r="I181" s="2"/>
      <c r="J181" s="2"/>
      <c r="K181" s="2"/>
    </row>
    <row r="182" spans="1:11" ht="28.5">
      <c r="A182" s="2" t="s">
        <v>342</v>
      </c>
      <c r="B182" s="3">
        <v>44044</v>
      </c>
      <c r="C182" s="3" t="s">
        <v>345</v>
      </c>
      <c r="D182" s="3" t="s">
        <v>346</v>
      </c>
      <c r="E182" s="16" t="str">
        <f>VLOOKUP(B182,'[1]HU-Teljes áruház lista'!$C:$G,5,0)</f>
        <v>Low Risk</v>
      </c>
      <c r="F182" s="3" t="s">
        <v>9</v>
      </c>
      <c r="G182" s="3">
        <v>0</v>
      </c>
      <c r="H182" s="3">
        <v>0</v>
      </c>
      <c r="I182" s="2"/>
      <c r="J182" s="2"/>
      <c r="K182" s="2"/>
    </row>
    <row r="183" spans="1:11" ht="28.5">
      <c r="A183" s="2" t="s">
        <v>342</v>
      </c>
      <c r="B183" s="3">
        <v>41890</v>
      </c>
      <c r="C183" s="3" t="s">
        <v>35</v>
      </c>
      <c r="D183" s="3" t="s">
        <v>36</v>
      </c>
      <c r="E183" s="17" t="str">
        <f>VLOOKUP(B183,'[1]HU-Teljes áruház lista'!$C:$G,5,0)</f>
        <v>High Risk</v>
      </c>
      <c r="F183" s="3" t="s">
        <v>9</v>
      </c>
      <c r="G183" s="3">
        <v>1</v>
      </c>
      <c r="H183" s="3">
        <v>1</v>
      </c>
      <c r="I183" s="2"/>
      <c r="J183" s="2"/>
      <c r="K183" s="2"/>
    </row>
    <row r="184" spans="1:11" ht="28.5">
      <c r="A184" s="2" t="s">
        <v>342</v>
      </c>
      <c r="B184" s="3">
        <v>41043</v>
      </c>
      <c r="C184" s="3" t="s">
        <v>29</v>
      </c>
      <c r="D184" s="3" t="s">
        <v>30</v>
      </c>
      <c r="E184" s="17" t="str">
        <f>VLOOKUP(B184,'[1]HU-Teljes áruház lista'!$C:$G,5,0)</f>
        <v>High Risk</v>
      </c>
      <c r="F184" s="3" t="s">
        <v>9</v>
      </c>
      <c r="G184" s="3">
        <v>1</v>
      </c>
      <c r="H184" s="3">
        <v>1</v>
      </c>
      <c r="I184" s="2"/>
      <c r="J184" s="2"/>
      <c r="K184" s="2"/>
    </row>
    <row r="185" spans="1:11">
      <c r="A185" s="2" t="s">
        <v>342</v>
      </c>
      <c r="B185" s="3">
        <v>41970</v>
      </c>
      <c r="C185" s="3" t="s">
        <v>16</v>
      </c>
      <c r="D185" s="3" t="s">
        <v>17</v>
      </c>
      <c r="E185" s="17" t="str">
        <f>VLOOKUP(B185,'[1]HU-Teljes áruház lista'!$C:$G,5,0)</f>
        <v>High Risk</v>
      </c>
      <c r="F185" s="3" t="s">
        <v>9</v>
      </c>
      <c r="G185" s="3">
        <v>1</v>
      </c>
      <c r="H185" s="3">
        <v>0</v>
      </c>
      <c r="I185" s="2"/>
      <c r="J185" s="2"/>
      <c r="K185" s="2"/>
    </row>
    <row r="186" spans="1:11">
      <c r="A186" s="2" t="s">
        <v>347</v>
      </c>
      <c r="B186" s="3">
        <v>41440</v>
      </c>
      <c r="C186" s="3" t="s">
        <v>230</v>
      </c>
      <c r="D186" s="3" t="s">
        <v>231</v>
      </c>
      <c r="E186" s="15" t="str">
        <f>VLOOKUP(B186,'[1]HU-Teljes áruház lista'!$C:$G,5,0)</f>
        <v>Medium Risk</v>
      </c>
      <c r="F186" s="3" t="s">
        <v>9</v>
      </c>
      <c r="G186" s="3">
        <v>0</v>
      </c>
      <c r="H186" s="3">
        <v>0</v>
      </c>
      <c r="I186" s="2"/>
      <c r="J186" s="2"/>
      <c r="K186" s="2"/>
    </row>
    <row r="187" spans="1:11">
      <c r="A187" s="2" t="s">
        <v>347</v>
      </c>
      <c r="B187" s="3">
        <v>41020</v>
      </c>
      <c r="C187" s="3" t="s">
        <v>47</v>
      </c>
      <c r="D187" s="3" t="s">
        <v>48</v>
      </c>
      <c r="E187" s="16" t="str">
        <f>VLOOKUP(B187,'[1]HU-Teljes áruház lista'!$C:$G,5,0)</f>
        <v>Low Risk</v>
      </c>
      <c r="F187" s="3" t="s">
        <v>26</v>
      </c>
      <c r="G187" s="3">
        <v>0</v>
      </c>
      <c r="H187" s="3">
        <v>0</v>
      </c>
      <c r="I187" s="2"/>
      <c r="J187" s="2"/>
      <c r="K187" s="2"/>
    </row>
    <row r="188" spans="1:11">
      <c r="A188" s="2" t="s">
        <v>347</v>
      </c>
      <c r="B188" s="3">
        <v>41560</v>
      </c>
      <c r="C188" s="3" t="s">
        <v>348</v>
      </c>
      <c r="D188" s="3" t="s">
        <v>349</v>
      </c>
      <c r="E188" s="17" t="str">
        <f>VLOOKUP(B188,'[1]HU-Teljes áruház lista'!$C:$G,5,0)</f>
        <v>High Risk</v>
      </c>
      <c r="F188" s="3" t="s">
        <v>9</v>
      </c>
      <c r="G188" s="3">
        <v>0</v>
      </c>
      <c r="H188" s="3">
        <v>0</v>
      </c>
      <c r="I188" s="2"/>
      <c r="J188" s="2"/>
      <c r="K188" s="2"/>
    </row>
    <row r="189" spans="1:11">
      <c r="A189" s="2" t="s">
        <v>347</v>
      </c>
      <c r="B189" s="3">
        <v>44017</v>
      </c>
      <c r="C189" s="3" t="s">
        <v>350</v>
      </c>
      <c r="D189" s="3" t="s">
        <v>351</v>
      </c>
      <c r="E189" s="16" t="str">
        <f>VLOOKUP(B189,'[1]HU-Teljes áruház lista'!$C:$G,5,0)</f>
        <v>Low Risk</v>
      </c>
      <c r="F189" s="3" t="s">
        <v>26</v>
      </c>
      <c r="G189" s="3">
        <v>2</v>
      </c>
      <c r="H189" s="3">
        <v>2</v>
      </c>
      <c r="I189" s="2"/>
      <c r="J189" s="2"/>
      <c r="K189" s="2"/>
    </row>
    <row r="190" spans="1:11" ht="28.5">
      <c r="A190" s="2" t="s">
        <v>347</v>
      </c>
      <c r="B190" s="3">
        <v>44070</v>
      </c>
      <c r="C190" s="3" t="s">
        <v>180</v>
      </c>
      <c r="D190" s="3" t="s">
        <v>181</v>
      </c>
      <c r="E190" s="16" t="str">
        <f>VLOOKUP(B190,'[1]HU-Teljes áruház lista'!$C:$G,5,0)</f>
        <v>Low Risk</v>
      </c>
      <c r="F190" s="3" t="s">
        <v>26</v>
      </c>
      <c r="G190" s="3">
        <v>0</v>
      </c>
      <c r="H190" s="3">
        <v>0</v>
      </c>
      <c r="I190" s="2"/>
      <c r="J190" s="2"/>
      <c r="K190" s="2"/>
    </row>
    <row r="191" spans="1:11">
      <c r="A191" s="2" t="s">
        <v>347</v>
      </c>
      <c r="B191" s="3">
        <v>41058</v>
      </c>
      <c r="C191" s="3" t="s">
        <v>352</v>
      </c>
      <c r="D191" s="3" t="s">
        <v>353</v>
      </c>
      <c r="E191" s="17" t="str">
        <f>VLOOKUP(B191,'[1]HU-Teljes áruház lista'!$C:$G,5,0)</f>
        <v>High Risk</v>
      </c>
      <c r="F191" s="3" t="s">
        <v>9</v>
      </c>
      <c r="G191" s="3">
        <v>2</v>
      </c>
      <c r="H191" s="3">
        <v>0</v>
      </c>
      <c r="I191" s="2"/>
      <c r="J191" s="2"/>
      <c r="K191" s="2"/>
    </row>
    <row r="192" spans="1:11">
      <c r="A192" s="2" t="s">
        <v>354</v>
      </c>
      <c r="B192" s="3">
        <v>43002</v>
      </c>
      <c r="C192" s="3" t="s">
        <v>355</v>
      </c>
      <c r="D192" s="3" t="s">
        <v>356</v>
      </c>
      <c r="E192" s="16" t="str">
        <f>VLOOKUP(B192,'[1]HU-Teljes áruház lista'!$C:$G,5,0)</f>
        <v>Low Risk</v>
      </c>
      <c r="F192" s="3" t="s">
        <v>26</v>
      </c>
      <c r="G192" s="3">
        <v>1</v>
      </c>
      <c r="H192" s="3">
        <v>1</v>
      </c>
      <c r="I192" s="2"/>
      <c r="J192" s="2"/>
      <c r="K192" s="2"/>
    </row>
    <row r="193" spans="1:11" ht="28.5">
      <c r="A193" s="2" t="s">
        <v>354</v>
      </c>
      <c r="B193" s="3">
        <v>44025</v>
      </c>
      <c r="C193" s="3" t="s">
        <v>357</v>
      </c>
      <c r="D193" s="3" t="s">
        <v>358</v>
      </c>
      <c r="E193" s="16" t="str">
        <f>VLOOKUP(B193,'[1]HU-Teljes áruház lista'!$C:$G,5,0)</f>
        <v>Low Risk</v>
      </c>
      <c r="F193" s="3" t="s">
        <v>9</v>
      </c>
      <c r="G193" s="3">
        <v>0</v>
      </c>
      <c r="H193" s="3">
        <v>0</v>
      </c>
      <c r="I193" s="2"/>
      <c r="J193" s="2"/>
      <c r="K193" s="2"/>
    </row>
    <row r="194" spans="1:11">
      <c r="A194" s="2" t="s">
        <v>354</v>
      </c>
      <c r="B194" s="3">
        <v>44027</v>
      </c>
      <c r="C194" s="3" t="s">
        <v>219</v>
      </c>
      <c r="D194" s="3" t="s">
        <v>220</v>
      </c>
      <c r="E194" s="16" t="str">
        <f>VLOOKUP(B194,'[1]HU-Teljes áruház lista'!$C:$G,5,0)</f>
        <v>Low Risk</v>
      </c>
      <c r="F194" s="3" t="s">
        <v>9</v>
      </c>
      <c r="G194" s="3">
        <v>0</v>
      </c>
      <c r="H194" s="3">
        <v>0</v>
      </c>
      <c r="I194" s="2"/>
      <c r="J194" s="2"/>
      <c r="K194" s="2"/>
    </row>
    <row r="195" spans="1:11">
      <c r="A195" s="2" t="s">
        <v>354</v>
      </c>
      <c r="B195" s="3">
        <v>44056</v>
      </c>
      <c r="C195" s="3" t="s">
        <v>359</v>
      </c>
      <c r="D195" s="3" t="s">
        <v>360</v>
      </c>
      <c r="E195" s="16" t="str">
        <f>VLOOKUP(B195,'[1]HU-Teljes áruház lista'!$C:$G,5,0)</f>
        <v>Low Risk</v>
      </c>
      <c r="F195" s="3" t="s">
        <v>9</v>
      </c>
      <c r="G195" s="3">
        <v>3</v>
      </c>
      <c r="H195" s="3">
        <v>3</v>
      </c>
      <c r="I195" s="2"/>
      <c r="J195" s="2"/>
      <c r="K195" s="2"/>
    </row>
    <row r="196" spans="1:11">
      <c r="A196" s="2" t="s">
        <v>354</v>
      </c>
      <c r="B196" s="3">
        <v>41490</v>
      </c>
      <c r="C196" s="3" t="s">
        <v>361</v>
      </c>
      <c r="D196" s="3" t="s">
        <v>362</v>
      </c>
      <c r="E196" s="17" t="str">
        <f>VLOOKUP(B196,'[1]HU-Teljes áruház lista'!$C:$G,5,0)</f>
        <v>High Risk</v>
      </c>
      <c r="F196" s="3" t="s">
        <v>9</v>
      </c>
      <c r="G196" s="3">
        <v>0</v>
      </c>
      <c r="H196" s="3">
        <v>0</v>
      </c>
      <c r="I196" s="2"/>
      <c r="J196" s="2"/>
      <c r="K196" s="2"/>
    </row>
    <row r="197" spans="1:11">
      <c r="A197" s="2" t="s">
        <v>354</v>
      </c>
      <c r="B197" s="3">
        <v>41640</v>
      </c>
      <c r="C197" s="3" t="s">
        <v>363</v>
      </c>
      <c r="D197" s="3" t="s">
        <v>364</v>
      </c>
      <c r="E197" s="17" t="str">
        <f>VLOOKUP(B197,'[1]HU-Teljes áruház lista'!$C:$G,5,0)</f>
        <v>High Risk</v>
      </c>
      <c r="F197" s="3" t="s">
        <v>9</v>
      </c>
      <c r="G197" s="3">
        <v>2</v>
      </c>
      <c r="H197" s="3">
        <v>0</v>
      </c>
      <c r="I197" s="2"/>
      <c r="J197" s="2"/>
      <c r="K197" s="2"/>
    </row>
    <row r="198" spans="1:11">
      <c r="A198" s="2" t="s">
        <v>354</v>
      </c>
      <c r="B198" s="3">
        <v>41480</v>
      </c>
      <c r="C198" s="3" t="s">
        <v>286</v>
      </c>
      <c r="D198" s="3" t="s">
        <v>287</v>
      </c>
      <c r="E198" s="15" t="str">
        <f>VLOOKUP(B198,'[1]HU-Teljes áruház lista'!$C:$G,5,0)</f>
        <v>Medium Risk</v>
      </c>
      <c r="F198" s="3" t="s">
        <v>26</v>
      </c>
      <c r="G198" s="3">
        <v>1</v>
      </c>
      <c r="H198" s="3">
        <v>0</v>
      </c>
      <c r="I198" s="2"/>
      <c r="J198" s="2"/>
      <c r="K198" s="2"/>
    </row>
    <row r="199" spans="1:11">
      <c r="A199" s="2" t="s">
        <v>365</v>
      </c>
      <c r="B199" s="3">
        <v>41022</v>
      </c>
      <c r="C199" s="3" t="s">
        <v>366</v>
      </c>
      <c r="D199" s="3" t="s">
        <v>367</v>
      </c>
      <c r="E199" s="16" t="str">
        <f>VLOOKUP(B199,'[1]HU-Teljes áruház lista'!$C:$G,5,0)</f>
        <v>Low Risk</v>
      </c>
      <c r="F199" s="3" t="s">
        <v>9</v>
      </c>
      <c r="G199" s="3">
        <v>0</v>
      </c>
      <c r="H199" s="3">
        <v>0</v>
      </c>
      <c r="I199" s="2"/>
      <c r="J199" s="2"/>
      <c r="K199" s="2"/>
    </row>
    <row r="200" spans="1:11">
      <c r="A200" s="2" t="s">
        <v>365</v>
      </c>
      <c r="B200" s="3">
        <v>41860</v>
      </c>
      <c r="C200" s="3" t="s">
        <v>368</v>
      </c>
      <c r="D200" s="3" t="s">
        <v>369</v>
      </c>
      <c r="E200" s="15" t="str">
        <f>VLOOKUP(B200,'[1]HU-Teljes áruház lista'!$C:$G,5,0)</f>
        <v>Medium Risk</v>
      </c>
      <c r="F200" s="3" t="s">
        <v>9</v>
      </c>
      <c r="G200" s="3">
        <v>0</v>
      </c>
      <c r="H200" s="3">
        <v>0</v>
      </c>
      <c r="I200" s="2"/>
      <c r="J200" s="2"/>
      <c r="K200" s="2"/>
    </row>
    <row r="201" spans="1:11">
      <c r="A201" s="2" t="s">
        <v>365</v>
      </c>
      <c r="B201" s="3">
        <v>49056</v>
      </c>
      <c r="C201" s="3" t="s">
        <v>7</v>
      </c>
      <c r="D201" s="3" t="s">
        <v>8</v>
      </c>
      <c r="E201" s="9" t="s">
        <v>579</v>
      </c>
      <c r="F201" s="3" t="s">
        <v>26</v>
      </c>
      <c r="G201" s="3">
        <v>0</v>
      </c>
      <c r="H201" s="3">
        <v>0</v>
      </c>
      <c r="I201" s="2"/>
      <c r="J201" s="2"/>
      <c r="K201" s="2"/>
    </row>
    <row r="202" spans="1:11">
      <c r="A202" s="2" t="s">
        <v>365</v>
      </c>
      <c r="B202" s="3">
        <v>41059</v>
      </c>
      <c r="C202" s="3" t="s">
        <v>18</v>
      </c>
      <c r="D202" s="3" t="s">
        <v>19</v>
      </c>
      <c r="E202" s="17" t="str">
        <f>VLOOKUP(B202,'[1]HU-Teljes áruház lista'!$C:$G,5,0)</f>
        <v>High Risk</v>
      </c>
      <c r="F202" s="3" t="s">
        <v>9</v>
      </c>
      <c r="G202" s="3">
        <v>1</v>
      </c>
      <c r="H202" s="3">
        <v>1</v>
      </c>
      <c r="I202" s="2"/>
      <c r="J202" s="2"/>
      <c r="K202" s="2"/>
    </row>
    <row r="203" spans="1:11" ht="28.5">
      <c r="A203" s="2" t="s">
        <v>365</v>
      </c>
      <c r="B203" s="3">
        <v>44045</v>
      </c>
      <c r="C203" s="3" t="s">
        <v>86</v>
      </c>
      <c r="D203" s="3" t="s">
        <v>87</v>
      </c>
      <c r="E203" s="16" t="str">
        <f>VLOOKUP(B203,'[1]HU-Teljes áruház lista'!$C:$G,5,0)</f>
        <v>Low Risk</v>
      </c>
      <c r="F203" s="3" t="s">
        <v>9</v>
      </c>
      <c r="G203" s="3">
        <v>1</v>
      </c>
      <c r="H203" s="3">
        <v>0</v>
      </c>
      <c r="I203" s="2"/>
      <c r="J203" s="2"/>
      <c r="K203" s="2"/>
    </row>
    <row r="204" spans="1:11">
      <c r="A204" s="2" t="s">
        <v>370</v>
      </c>
      <c r="B204" s="3">
        <v>41047</v>
      </c>
      <c r="C204" s="3" t="s">
        <v>288</v>
      </c>
      <c r="D204" s="3" t="s">
        <v>289</v>
      </c>
      <c r="E204" s="15" t="str">
        <f>VLOOKUP(B204,'[1]HU-Teljes áruház lista'!$C:$G,5,0)</f>
        <v>Medium Risk</v>
      </c>
      <c r="F204" s="3" t="s">
        <v>26</v>
      </c>
      <c r="G204" s="3">
        <v>1</v>
      </c>
      <c r="H204" s="3">
        <v>1</v>
      </c>
      <c r="I204" s="2"/>
      <c r="J204" s="2"/>
      <c r="K204" s="2"/>
    </row>
    <row r="205" spans="1:11" ht="28.5">
      <c r="A205" s="2" t="s">
        <v>370</v>
      </c>
      <c r="B205" s="3">
        <v>41880</v>
      </c>
      <c r="C205" s="3" t="s">
        <v>371</v>
      </c>
      <c r="D205" s="3" t="s">
        <v>372</v>
      </c>
      <c r="E205" s="15" t="str">
        <f>VLOOKUP(B205,'[1]HU-Teljes áruház lista'!$C:$G,5,0)</f>
        <v>Medium Risk</v>
      </c>
      <c r="F205" s="3" t="s">
        <v>9</v>
      </c>
      <c r="G205" s="3">
        <v>0</v>
      </c>
      <c r="H205" s="3">
        <v>0</v>
      </c>
      <c r="I205" s="2"/>
      <c r="J205" s="2"/>
      <c r="K205" s="2"/>
    </row>
    <row r="206" spans="1:11" ht="28.5">
      <c r="A206" s="2" t="s">
        <v>370</v>
      </c>
      <c r="B206" s="3">
        <v>41680</v>
      </c>
      <c r="C206" s="3" t="s">
        <v>373</v>
      </c>
      <c r="D206" s="3" t="s">
        <v>374</v>
      </c>
      <c r="E206" s="15" t="str">
        <f>VLOOKUP(B206,'[1]HU-Teljes áruház lista'!$C:$G,5,0)</f>
        <v>Medium Risk</v>
      </c>
      <c r="F206" s="3" t="s">
        <v>9</v>
      </c>
      <c r="G206" s="3">
        <v>3</v>
      </c>
      <c r="H206" s="3">
        <v>0</v>
      </c>
      <c r="I206" s="2"/>
      <c r="J206" s="2"/>
      <c r="K206" s="2"/>
    </row>
    <row r="207" spans="1:11">
      <c r="A207" s="2" t="s">
        <v>370</v>
      </c>
      <c r="B207" s="3">
        <v>41014</v>
      </c>
      <c r="C207" s="3" t="s">
        <v>40</v>
      </c>
      <c r="D207" s="3" t="s">
        <v>41</v>
      </c>
      <c r="E207" s="17" t="str">
        <f>VLOOKUP(B207,'[1]HU-Teljes áruház lista'!$C:$G,5,0)</f>
        <v>High Risk</v>
      </c>
      <c r="F207" s="3" t="s">
        <v>9</v>
      </c>
      <c r="G207" s="3">
        <v>1</v>
      </c>
      <c r="H207" s="3">
        <v>1</v>
      </c>
      <c r="I207" s="2"/>
      <c r="J207" s="2"/>
      <c r="K207" s="2"/>
    </row>
    <row r="208" spans="1:11" ht="28.5">
      <c r="A208" s="2" t="s">
        <v>370</v>
      </c>
      <c r="B208" s="3">
        <v>44029</v>
      </c>
      <c r="C208" s="3" t="s">
        <v>375</v>
      </c>
      <c r="D208" s="3" t="s">
        <v>376</v>
      </c>
      <c r="E208" s="16" t="str">
        <f>VLOOKUP(B208,'[1]HU-Teljes áruház lista'!$C:$G,5,0)</f>
        <v>Low Risk</v>
      </c>
      <c r="F208" s="3" t="s">
        <v>9</v>
      </c>
      <c r="G208" s="3">
        <v>1</v>
      </c>
      <c r="H208" s="3">
        <v>1</v>
      </c>
      <c r="I208" s="2"/>
      <c r="J208" s="2"/>
      <c r="K208" s="2"/>
    </row>
    <row r="209" spans="1:11">
      <c r="A209" s="2" t="s">
        <v>377</v>
      </c>
      <c r="B209" s="3">
        <v>41790</v>
      </c>
      <c r="C209" s="3" t="s">
        <v>213</v>
      </c>
      <c r="D209" s="3" t="s">
        <v>214</v>
      </c>
      <c r="E209" s="16" t="str">
        <f>VLOOKUP(B209,'[1]HU-Teljes áruház lista'!$C:$G,5,0)</f>
        <v>Low Risk</v>
      </c>
      <c r="F209" s="3" t="s">
        <v>26</v>
      </c>
      <c r="G209" s="3">
        <v>1</v>
      </c>
      <c r="H209" s="3">
        <v>1</v>
      </c>
      <c r="I209" s="2"/>
      <c r="J209" s="2"/>
      <c r="K209" s="2"/>
    </row>
    <row r="210" spans="1:11" ht="28.5">
      <c r="A210" s="2" t="s">
        <v>377</v>
      </c>
      <c r="B210" s="3">
        <v>49007</v>
      </c>
      <c r="C210" s="3" t="s">
        <v>21</v>
      </c>
      <c r="D210" s="3" t="s">
        <v>22</v>
      </c>
      <c r="E210" s="9" t="s">
        <v>579</v>
      </c>
      <c r="F210" s="3" t="s">
        <v>9</v>
      </c>
      <c r="G210" s="3">
        <v>0</v>
      </c>
      <c r="H210" s="3">
        <v>0</v>
      </c>
      <c r="I210" s="2"/>
      <c r="J210" s="2"/>
      <c r="K210" s="2"/>
    </row>
    <row r="211" spans="1:11">
      <c r="A211" s="2" t="s">
        <v>378</v>
      </c>
      <c r="B211" s="3">
        <v>41400</v>
      </c>
      <c r="C211" s="3" t="s">
        <v>336</v>
      </c>
      <c r="D211" s="3" t="s">
        <v>337</v>
      </c>
      <c r="E211" s="17" t="str">
        <f>VLOOKUP(B211,'[1]HU-Teljes áruház lista'!$C:$G,5,0)</f>
        <v>High Risk</v>
      </c>
      <c r="F211" s="3" t="s">
        <v>26</v>
      </c>
      <c r="G211" s="3">
        <v>1</v>
      </c>
      <c r="H211" s="3">
        <v>1</v>
      </c>
      <c r="I211" s="2"/>
      <c r="J211" s="2"/>
      <c r="K211" s="2"/>
    </row>
    <row r="212" spans="1:11">
      <c r="A212" s="2" t="s">
        <v>378</v>
      </c>
      <c r="B212" s="3">
        <v>41570</v>
      </c>
      <c r="C212" s="3" t="s">
        <v>191</v>
      </c>
      <c r="D212" s="3" t="s">
        <v>192</v>
      </c>
      <c r="E212" s="15" t="str">
        <f>VLOOKUP(B212,'[1]HU-Teljes áruház lista'!$C:$G,5,0)</f>
        <v>Medium Risk</v>
      </c>
      <c r="F212" s="3" t="s">
        <v>26</v>
      </c>
      <c r="G212" s="3">
        <v>0</v>
      </c>
      <c r="H212" s="3">
        <v>0</v>
      </c>
      <c r="I212" s="2"/>
      <c r="J212" s="2"/>
      <c r="K212" s="2"/>
    </row>
    <row r="213" spans="1:11">
      <c r="A213" s="2" t="s">
        <v>379</v>
      </c>
      <c r="B213" s="3">
        <v>41040</v>
      </c>
      <c r="C213" s="3" t="s">
        <v>137</v>
      </c>
      <c r="D213" s="3" t="s">
        <v>138</v>
      </c>
      <c r="E213" s="16" t="str">
        <f>VLOOKUP(B213,'[1]HU-Teljes áruház lista'!$C:$G,5,0)</f>
        <v>Low Risk</v>
      </c>
      <c r="F213" s="3" t="s">
        <v>26</v>
      </c>
      <c r="G213" s="3">
        <v>2</v>
      </c>
      <c r="H213" s="3">
        <v>0</v>
      </c>
      <c r="I213" s="2"/>
      <c r="J213" s="2"/>
      <c r="K213" s="2"/>
    </row>
    <row r="214" spans="1:11" ht="28.5">
      <c r="A214" s="2" t="s">
        <v>380</v>
      </c>
      <c r="B214" s="3">
        <v>41450</v>
      </c>
      <c r="C214" s="3" t="s">
        <v>313</v>
      </c>
      <c r="D214" s="3" t="s">
        <v>314</v>
      </c>
      <c r="E214" s="15" t="str">
        <f>VLOOKUP(B214,'[1]HU-Teljes áruház lista'!$C:$G,5,0)</f>
        <v>Medium Risk</v>
      </c>
      <c r="F214" s="3" t="s">
        <v>9</v>
      </c>
      <c r="G214" s="3">
        <v>0</v>
      </c>
      <c r="H214" s="3">
        <v>0</v>
      </c>
      <c r="I214" s="2"/>
      <c r="J214" s="2"/>
      <c r="K214" s="2"/>
    </row>
    <row r="215" spans="1:11">
      <c r="A215" s="2" t="s">
        <v>380</v>
      </c>
      <c r="B215" s="3">
        <v>41690</v>
      </c>
      <c r="C215" s="3" t="s">
        <v>189</v>
      </c>
      <c r="D215" s="3" t="s">
        <v>190</v>
      </c>
      <c r="E215" s="16" t="str">
        <f>VLOOKUP(B215,'[1]HU-Teljes áruház lista'!$C:$G,5,0)</f>
        <v>Low Risk</v>
      </c>
      <c r="F215" s="3" t="s">
        <v>26</v>
      </c>
      <c r="G215" s="3">
        <v>1</v>
      </c>
      <c r="H215" s="3">
        <v>0</v>
      </c>
      <c r="I215" s="2"/>
      <c r="J215" s="2"/>
      <c r="K215" s="2"/>
    </row>
    <row r="216" spans="1:11">
      <c r="A216" s="2" t="s">
        <v>380</v>
      </c>
      <c r="B216" s="3">
        <v>41810</v>
      </c>
      <c r="C216" s="3" t="s">
        <v>260</v>
      </c>
      <c r="D216" s="3" t="s">
        <v>261</v>
      </c>
      <c r="E216" s="15" t="str">
        <f>VLOOKUP(B216,'[1]HU-Teljes áruház lista'!$C:$G,5,0)</f>
        <v>Medium Risk</v>
      </c>
      <c r="F216" s="3" t="s">
        <v>26</v>
      </c>
      <c r="G216" s="3">
        <v>0</v>
      </c>
      <c r="H216" s="3">
        <v>0</v>
      </c>
      <c r="I216" s="2"/>
      <c r="J216" s="2"/>
      <c r="K216" s="2"/>
    </row>
    <row r="217" spans="1:11">
      <c r="A217" s="2" t="s">
        <v>380</v>
      </c>
      <c r="B217" s="3">
        <v>49056</v>
      </c>
      <c r="C217" s="3" t="s">
        <v>7</v>
      </c>
      <c r="D217" s="3" t="s">
        <v>8</v>
      </c>
      <c r="E217" s="9" t="s">
        <v>579</v>
      </c>
      <c r="F217" s="3" t="s">
        <v>9</v>
      </c>
      <c r="G217" s="3">
        <v>0</v>
      </c>
      <c r="H217" s="3">
        <v>0</v>
      </c>
      <c r="I217" s="2"/>
      <c r="J217" s="2"/>
      <c r="K217" s="2"/>
    </row>
    <row r="218" spans="1:11">
      <c r="A218" s="2" t="s">
        <v>381</v>
      </c>
      <c r="B218" s="3">
        <v>41440</v>
      </c>
      <c r="C218" s="3" t="s">
        <v>230</v>
      </c>
      <c r="D218" s="3" t="s">
        <v>231</v>
      </c>
      <c r="E218" s="15" t="str">
        <f>VLOOKUP(B218,'[1]HU-Teljes áruház lista'!$C:$G,5,0)</f>
        <v>Medium Risk</v>
      </c>
      <c r="F218" s="3" t="s">
        <v>26</v>
      </c>
      <c r="G218" s="3">
        <v>0</v>
      </c>
      <c r="H218" s="3">
        <v>0</v>
      </c>
      <c r="I218" s="2"/>
      <c r="J218" s="2"/>
      <c r="K218" s="2"/>
    </row>
    <row r="219" spans="1:11">
      <c r="A219" s="2" t="s">
        <v>381</v>
      </c>
      <c r="B219" s="3">
        <v>41990</v>
      </c>
      <c r="C219" s="3" t="s">
        <v>24</v>
      </c>
      <c r="D219" s="3" t="s">
        <v>25</v>
      </c>
      <c r="E219" s="15" t="str">
        <f>VLOOKUP(B219,'[1]HU-Teljes áruház lista'!$C:$G,5,0)</f>
        <v>Medium Risk</v>
      </c>
      <c r="F219" s="3" t="s">
        <v>9</v>
      </c>
      <c r="G219" s="3">
        <v>0</v>
      </c>
      <c r="H219" s="3">
        <v>0</v>
      </c>
      <c r="I219" s="2"/>
      <c r="J219" s="2"/>
      <c r="K219" s="2"/>
    </row>
    <row r="220" spans="1:11">
      <c r="A220" s="2" t="s">
        <v>381</v>
      </c>
      <c r="B220" s="3">
        <v>41730</v>
      </c>
      <c r="C220" s="3" t="s">
        <v>104</v>
      </c>
      <c r="D220" s="3" t="s">
        <v>105</v>
      </c>
      <c r="E220" s="15" t="str">
        <f>VLOOKUP(B220,'[1]HU-Teljes áruház lista'!$C:$G,5,0)</f>
        <v>Medium Risk</v>
      </c>
      <c r="F220" s="3" t="s">
        <v>9</v>
      </c>
      <c r="G220" s="3">
        <v>1</v>
      </c>
      <c r="H220" s="3">
        <v>0</v>
      </c>
      <c r="I220" s="2"/>
      <c r="J220" s="2"/>
      <c r="K220" s="2"/>
    </row>
    <row r="221" spans="1:11">
      <c r="A221" s="2" t="s">
        <v>382</v>
      </c>
      <c r="B221" s="3">
        <v>41460</v>
      </c>
      <c r="C221" s="3" t="s">
        <v>43</v>
      </c>
      <c r="D221" s="3" t="s">
        <v>44</v>
      </c>
      <c r="E221" s="15" t="str">
        <f>VLOOKUP(B221,'[1]HU-Teljes áruház lista'!$C:$G,5,0)</f>
        <v>Medium Risk</v>
      </c>
      <c r="F221" s="3" t="s">
        <v>9</v>
      </c>
      <c r="G221" s="3">
        <v>2</v>
      </c>
      <c r="H221" s="3">
        <v>0</v>
      </c>
      <c r="I221" s="2"/>
      <c r="J221" s="2"/>
      <c r="K221" s="2"/>
    </row>
    <row r="222" spans="1:11">
      <c r="A222" s="2" t="s">
        <v>382</v>
      </c>
      <c r="B222" s="3">
        <v>41033</v>
      </c>
      <c r="C222" s="3" t="s">
        <v>209</v>
      </c>
      <c r="D222" s="3" t="s">
        <v>210</v>
      </c>
      <c r="E222" s="16" t="str">
        <f>VLOOKUP(B222,'[1]HU-Teljes áruház lista'!$C:$G,5,0)</f>
        <v>Low Risk</v>
      </c>
      <c r="F222" s="3" t="s">
        <v>26</v>
      </c>
      <c r="G222" s="3">
        <v>0</v>
      </c>
      <c r="H222" s="3">
        <v>0</v>
      </c>
      <c r="I222" s="2"/>
      <c r="J222" s="2"/>
      <c r="K222" s="2"/>
    </row>
    <row r="223" spans="1:11">
      <c r="A223" s="2" t="s">
        <v>382</v>
      </c>
      <c r="B223" s="3">
        <v>41650</v>
      </c>
      <c r="C223" s="3" t="s">
        <v>266</v>
      </c>
      <c r="D223" s="3" t="s">
        <v>267</v>
      </c>
      <c r="E223" s="15" t="str">
        <f>VLOOKUP(B223,'[1]HU-Teljes áruház lista'!$C:$G,5,0)</f>
        <v>Medium Risk</v>
      </c>
      <c r="F223" s="3" t="s">
        <v>9</v>
      </c>
      <c r="G223" s="3">
        <v>1</v>
      </c>
      <c r="H223" s="3">
        <v>1</v>
      </c>
      <c r="I223" s="2"/>
      <c r="J223" s="2"/>
      <c r="K223" s="2"/>
    </row>
    <row r="224" spans="1:11" ht="42.75">
      <c r="A224" s="2" t="s">
        <v>383</v>
      </c>
      <c r="B224" s="3">
        <v>49016</v>
      </c>
      <c r="C224" s="3" t="s">
        <v>34</v>
      </c>
      <c r="D224" s="3" t="s">
        <v>22</v>
      </c>
      <c r="E224" s="9" t="s">
        <v>579</v>
      </c>
      <c r="F224" s="3" t="s">
        <v>9</v>
      </c>
      <c r="G224" s="3">
        <v>0</v>
      </c>
      <c r="H224" s="3">
        <v>0</v>
      </c>
      <c r="I224" s="2"/>
      <c r="J224" s="2"/>
      <c r="K224" s="2"/>
    </row>
    <row r="225" spans="1:11">
      <c r="A225" s="2" t="s">
        <v>384</v>
      </c>
      <c r="B225" s="3">
        <v>41480</v>
      </c>
      <c r="C225" s="3" t="s">
        <v>286</v>
      </c>
      <c r="D225" s="3" t="s">
        <v>287</v>
      </c>
      <c r="E225" s="15" t="str">
        <f>VLOOKUP(B225,'[1]HU-Teljes áruház lista'!$C:$G,5,0)</f>
        <v>Medium Risk</v>
      </c>
      <c r="F225" s="3" t="s">
        <v>9</v>
      </c>
      <c r="G225" s="3">
        <v>1</v>
      </c>
      <c r="H225" s="3">
        <v>0</v>
      </c>
      <c r="I225" s="2"/>
      <c r="J225" s="2"/>
      <c r="K225" s="2"/>
    </row>
    <row r="226" spans="1:11">
      <c r="A226" s="2" t="s">
        <v>384</v>
      </c>
      <c r="B226" s="3">
        <v>41810</v>
      </c>
      <c r="C226" s="3" t="s">
        <v>260</v>
      </c>
      <c r="D226" s="3" t="s">
        <v>261</v>
      </c>
      <c r="E226" s="15" t="str">
        <f>VLOOKUP(B226,'[1]HU-Teljes áruház lista'!$C:$G,5,0)</f>
        <v>Medium Risk</v>
      </c>
      <c r="F226" s="3" t="s">
        <v>26</v>
      </c>
      <c r="G226" s="3">
        <v>2</v>
      </c>
      <c r="H226" s="3">
        <v>2</v>
      </c>
      <c r="I226" s="2"/>
      <c r="J226" s="2"/>
      <c r="K226" s="2"/>
    </row>
    <row r="227" spans="1:11">
      <c r="A227" s="2" t="s">
        <v>384</v>
      </c>
      <c r="B227" s="3">
        <v>44001</v>
      </c>
      <c r="C227" s="3" t="s">
        <v>238</v>
      </c>
      <c r="D227" s="3" t="s">
        <v>239</v>
      </c>
      <c r="E227" s="16" t="str">
        <f>VLOOKUP(B227,'[1]HU-Teljes áruház lista'!$C:$G,5,0)</f>
        <v>Low Risk</v>
      </c>
      <c r="F227" s="3" t="s">
        <v>26</v>
      </c>
      <c r="G227" s="3">
        <v>3</v>
      </c>
      <c r="H227" s="3">
        <v>0</v>
      </c>
      <c r="I227" s="2"/>
      <c r="J227" s="2"/>
      <c r="K227" s="2"/>
    </row>
    <row r="228" spans="1:11">
      <c r="A228" s="2" t="s">
        <v>384</v>
      </c>
      <c r="B228" s="3">
        <v>41570</v>
      </c>
      <c r="C228" s="3" t="s">
        <v>191</v>
      </c>
      <c r="D228" s="3" t="s">
        <v>192</v>
      </c>
      <c r="E228" s="15" t="str">
        <f>VLOOKUP(B228,'[1]HU-Teljes áruház lista'!$C:$G,5,0)</f>
        <v>Medium Risk</v>
      </c>
      <c r="F228" s="3" t="s">
        <v>26</v>
      </c>
      <c r="G228" s="3">
        <v>1</v>
      </c>
      <c r="H228" s="3">
        <v>0</v>
      </c>
      <c r="I228" s="2"/>
      <c r="J228" s="2"/>
      <c r="K228" s="2"/>
    </row>
    <row r="229" spans="1:11">
      <c r="A229" s="2" t="s">
        <v>385</v>
      </c>
      <c r="B229" s="3">
        <v>41047</v>
      </c>
      <c r="C229" s="3" t="s">
        <v>288</v>
      </c>
      <c r="D229" s="3" t="s">
        <v>289</v>
      </c>
      <c r="E229" s="15" t="str">
        <f>VLOOKUP(B229,'[1]HU-Teljes áruház lista'!$C:$G,5,0)</f>
        <v>Medium Risk</v>
      </c>
      <c r="F229" s="3" t="s">
        <v>9</v>
      </c>
      <c r="G229" s="3">
        <v>1</v>
      </c>
      <c r="H229" s="3">
        <v>1</v>
      </c>
      <c r="I229" s="2"/>
      <c r="J229" s="2"/>
      <c r="K229" s="2"/>
    </row>
    <row r="230" spans="1:11" ht="28.5">
      <c r="A230" s="2" t="s">
        <v>385</v>
      </c>
      <c r="B230" s="3">
        <v>41450</v>
      </c>
      <c r="C230" s="3" t="s">
        <v>313</v>
      </c>
      <c r="D230" s="3" t="s">
        <v>314</v>
      </c>
      <c r="E230" s="15" t="str">
        <f>VLOOKUP(B230,'[1]HU-Teljes áruház lista'!$C:$G,5,0)</f>
        <v>Medium Risk</v>
      </c>
      <c r="F230" s="3" t="s">
        <v>26</v>
      </c>
      <c r="G230" s="3">
        <v>0</v>
      </c>
      <c r="H230" s="3">
        <v>0</v>
      </c>
      <c r="I230" s="2"/>
      <c r="J230" s="2"/>
      <c r="K230" s="2"/>
    </row>
    <row r="231" spans="1:11">
      <c r="A231" s="2" t="s">
        <v>385</v>
      </c>
      <c r="B231" s="3">
        <v>41027</v>
      </c>
      <c r="C231" s="3" t="s">
        <v>320</v>
      </c>
      <c r="D231" s="3" t="s">
        <v>321</v>
      </c>
      <c r="E231" s="15" t="str">
        <f>VLOOKUP(B231,'[1]HU-Teljes áruház lista'!$C:$G,5,0)</f>
        <v>Medium Risk</v>
      </c>
      <c r="F231" s="3" t="s">
        <v>9</v>
      </c>
      <c r="G231" s="3">
        <v>1</v>
      </c>
      <c r="H231" s="3">
        <v>0</v>
      </c>
      <c r="I231" s="2"/>
      <c r="J231" s="2"/>
      <c r="K231" s="2"/>
    </row>
    <row r="232" spans="1:11">
      <c r="A232" s="2" t="s">
        <v>386</v>
      </c>
      <c r="B232" s="3">
        <v>41580</v>
      </c>
      <c r="C232" s="3" t="s">
        <v>118</v>
      </c>
      <c r="D232" s="3" t="s">
        <v>119</v>
      </c>
      <c r="E232" s="15" t="str">
        <f>VLOOKUP(B232,'[1]HU-Teljes áruház lista'!$C:$G,5,0)</f>
        <v>Medium Risk</v>
      </c>
      <c r="F232" s="3" t="s">
        <v>9</v>
      </c>
      <c r="G232" s="3">
        <v>1</v>
      </c>
      <c r="H232" s="3">
        <v>0</v>
      </c>
      <c r="I232" s="2"/>
      <c r="J232" s="2"/>
      <c r="K232" s="2"/>
    </row>
    <row r="233" spans="1:11">
      <c r="A233" s="2" t="s">
        <v>387</v>
      </c>
      <c r="B233" s="3">
        <v>43004</v>
      </c>
      <c r="C233" s="3" t="s">
        <v>388</v>
      </c>
      <c r="D233" s="3" t="s">
        <v>389</v>
      </c>
      <c r="E233" s="16" t="str">
        <f>VLOOKUP(B233,'[1]HU-Teljes áruház lista'!$C:$G,5,0)</f>
        <v>Low Risk</v>
      </c>
      <c r="F233" s="3" t="s">
        <v>26</v>
      </c>
      <c r="G233" s="3">
        <v>1</v>
      </c>
      <c r="H233" s="3">
        <v>0</v>
      </c>
      <c r="I233" s="2"/>
      <c r="J233" s="2"/>
      <c r="K233" s="2"/>
    </row>
    <row r="234" spans="1:11">
      <c r="A234" s="2" t="s">
        <v>387</v>
      </c>
      <c r="B234" s="3">
        <v>41440</v>
      </c>
      <c r="C234" s="3" t="s">
        <v>230</v>
      </c>
      <c r="D234" s="3" t="s">
        <v>231</v>
      </c>
      <c r="E234" s="15" t="str">
        <f>VLOOKUP(B234,'[1]HU-Teljes áruház lista'!$C:$G,5,0)</f>
        <v>Medium Risk</v>
      </c>
      <c r="F234" s="3" t="s">
        <v>9</v>
      </c>
      <c r="G234" s="3">
        <v>0</v>
      </c>
      <c r="H234" s="3">
        <v>0</v>
      </c>
      <c r="I234" s="2"/>
      <c r="J234" s="2"/>
      <c r="K234" s="2"/>
    </row>
    <row r="235" spans="1:11" ht="28.5">
      <c r="A235" s="2" t="s">
        <v>387</v>
      </c>
      <c r="B235" s="3">
        <v>41630</v>
      </c>
      <c r="C235" s="3" t="s">
        <v>264</v>
      </c>
      <c r="D235" s="3" t="s">
        <v>265</v>
      </c>
      <c r="E235" s="15" t="str">
        <f>VLOOKUP(B235,'[1]HU-Teljes áruház lista'!$C:$G,5,0)</f>
        <v>Medium Risk</v>
      </c>
      <c r="F235" s="3" t="s">
        <v>9</v>
      </c>
      <c r="G235" s="3">
        <v>1</v>
      </c>
      <c r="H235" s="3">
        <v>1</v>
      </c>
      <c r="I235" s="2"/>
      <c r="J235" s="2"/>
      <c r="K235" s="2"/>
    </row>
    <row r="236" spans="1:11">
      <c r="A236" s="2" t="s">
        <v>387</v>
      </c>
      <c r="B236" s="3">
        <v>41022</v>
      </c>
      <c r="C236" s="3" t="s">
        <v>366</v>
      </c>
      <c r="D236" s="3" t="s">
        <v>367</v>
      </c>
      <c r="E236" s="16" t="str">
        <f>VLOOKUP(B236,'[1]HU-Teljes áruház lista'!$C:$G,5,0)</f>
        <v>Low Risk</v>
      </c>
      <c r="F236" s="3" t="s">
        <v>26</v>
      </c>
      <c r="G236" s="3">
        <v>0</v>
      </c>
      <c r="H236" s="3">
        <v>0</v>
      </c>
      <c r="I236" s="2"/>
      <c r="J236" s="2"/>
      <c r="K236" s="2"/>
    </row>
    <row r="237" spans="1:11" ht="28.5">
      <c r="A237" s="2" t="s">
        <v>387</v>
      </c>
      <c r="B237" s="3">
        <v>45007</v>
      </c>
      <c r="C237" s="3" t="s">
        <v>132</v>
      </c>
      <c r="D237" s="3" t="s">
        <v>133</v>
      </c>
      <c r="E237" s="16" t="str">
        <f>VLOOKUP(B237,'[1]HU-Teljes áruház lista'!$C:$G,5,0)</f>
        <v>Low Risk</v>
      </c>
      <c r="F237" s="3" t="s">
        <v>26</v>
      </c>
      <c r="G237" s="3">
        <v>1</v>
      </c>
      <c r="H237" s="3">
        <v>1</v>
      </c>
      <c r="I237" s="2"/>
      <c r="J237" s="2"/>
      <c r="K237" s="2"/>
    </row>
    <row r="238" spans="1:11">
      <c r="A238" s="2" t="s">
        <v>387</v>
      </c>
      <c r="B238" s="3">
        <v>49056</v>
      </c>
      <c r="C238" s="3" t="s">
        <v>7</v>
      </c>
      <c r="D238" s="3" t="s">
        <v>8</v>
      </c>
      <c r="E238" s="9" t="s">
        <v>579</v>
      </c>
      <c r="F238" s="3" t="s">
        <v>26</v>
      </c>
      <c r="G238" s="3">
        <v>0</v>
      </c>
      <c r="H238" s="3">
        <v>0</v>
      </c>
      <c r="I238" s="2"/>
      <c r="J238" s="2"/>
      <c r="K238" s="2"/>
    </row>
    <row r="239" spans="1:11" ht="28.5">
      <c r="A239" s="2" t="s">
        <v>387</v>
      </c>
      <c r="B239" s="3">
        <v>41620</v>
      </c>
      <c r="C239" s="3" t="s">
        <v>302</v>
      </c>
      <c r="D239" s="3" t="s">
        <v>303</v>
      </c>
      <c r="E239" s="15" t="str">
        <f>VLOOKUP(B239,'[1]HU-Teljes áruház lista'!$C:$G,5,0)</f>
        <v>Medium Risk</v>
      </c>
      <c r="F239" s="3" t="s">
        <v>9</v>
      </c>
      <c r="G239" s="3">
        <v>1</v>
      </c>
      <c r="H239" s="3">
        <v>0</v>
      </c>
      <c r="I239" s="2"/>
      <c r="J239" s="2"/>
      <c r="K239" s="2"/>
    </row>
    <row r="240" spans="1:11">
      <c r="A240" s="2" t="s">
        <v>387</v>
      </c>
      <c r="B240" s="3">
        <v>41860</v>
      </c>
      <c r="C240" s="3" t="s">
        <v>368</v>
      </c>
      <c r="D240" s="3" t="s">
        <v>369</v>
      </c>
      <c r="E240" s="15" t="str">
        <f>VLOOKUP(B240,'[1]HU-Teljes áruház lista'!$C:$G,5,0)</f>
        <v>Medium Risk</v>
      </c>
      <c r="F240" s="3" t="s">
        <v>9</v>
      </c>
      <c r="G240" s="3">
        <v>0</v>
      </c>
      <c r="H240" s="3">
        <v>0</v>
      </c>
      <c r="I240" s="2"/>
      <c r="J240" s="2"/>
      <c r="K240" s="2"/>
    </row>
    <row r="241" spans="1:11">
      <c r="A241" s="2" t="s">
        <v>390</v>
      </c>
      <c r="B241" s="3">
        <v>41051</v>
      </c>
      <c r="C241" s="3" t="s">
        <v>78</v>
      </c>
      <c r="D241" s="3" t="s">
        <v>79</v>
      </c>
      <c r="E241" s="15" t="str">
        <f>VLOOKUP(B241,'[1]HU-Teljes áruház lista'!$C:$G,5,0)</f>
        <v>Medium Risk</v>
      </c>
      <c r="F241" s="3" t="s">
        <v>9</v>
      </c>
      <c r="G241" s="3">
        <v>0</v>
      </c>
      <c r="H241" s="3">
        <v>0</v>
      </c>
      <c r="I241" s="2"/>
      <c r="J241" s="2"/>
      <c r="K241" s="2"/>
    </row>
    <row r="242" spans="1:11">
      <c r="A242" s="2" t="s">
        <v>390</v>
      </c>
      <c r="B242" s="3">
        <v>41740</v>
      </c>
      <c r="C242" s="3" t="s">
        <v>262</v>
      </c>
      <c r="D242" s="3" t="s">
        <v>263</v>
      </c>
      <c r="E242" s="15" t="str">
        <f>VLOOKUP(B242,'[1]HU-Teljes áruház lista'!$C:$G,5,0)</f>
        <v>Medium Risk</v>
      </c>
      <c r="F242" s="3" t="s">
        <v>9</v>
      </c>
      <c r="G242" s="3">
        <v>0</v>
      </c>
      <c r="H242" s="3">
        <v>0</v>
      </c>
      <c r="I242" s="2"/>
      <c r="J242" s="2"/>
      <c r="K242" s="2"/>
    </row>
    <row r="243" spans="1:11">
      <c r="A243" s="2" t="s">
        <v>390</v>
      </c>
      <c r="B243" s="3">
        <v>41970</v>
      </c>
      <c r="C243" s="3" t="s">
        <v>16</v>
      </c>
      <c r="D243" s="3" t="s">
        <v>17</v>
      </c>
      <c r="E243" s="17" t="str">
        <f>VLOOKUP(B243,'[1]HU-Teljes áruház lista'!$C:$G,5,0)</f>
        <v>High Risk</v>
      </c>
      <c r="F243" s="3" t="s">
        <v>9</v>
      </c>
      <c r="G243" s="3">
        <v>0</v>
      </c>
      <c r="H243" s="3">
        <v>0</v>
      </c>
      <c r="I243" s="2"/>
      <c r="J243" s="2"/>
      <c r="K243" s="2"/>
    </row>
    <row r="244" spans="1:11">
      <c r="A244" s="2" t="s">
        <v>391</v>
      </c>
      <c r="B244" s="3">
        <v>41025</v>
      </c>
      <c r="C244" s="3" t="s">
        <v>392</v>
      </c>
      <c r="D244" s="3" t="s">
        <v>393</v>
      </c>
      <c r="E244" s="17" t="str">
        <f>VLOOKUP(B244,'[1]HU-Teljes áruház lista'!$C:$G,5,0)</f>
        <v>High Risk</v>
      </c>
      <c r="F244" s="3" t="s">
        <v>9</v>
      </c>
      <c r="G244" s="3">
        <v>1</v>
      </c>
      <c r="H244" s="3">
        <v>0</v>
      </c>
      <c r="I244" s="2"/>
      <c r="J244" s="2"/>
      <c r="K244" s="2"/>
    </row>
    <row r="245" spans="1:11">
      <c r="A245" s="2" t="s">
        <v>391</v>
      </c>
      <c r="B245" s="3">
        <v>44081</v>
      </c>
      <c r="C245" s="3" t="s">
        <v>394</v>
      </c>
      <c r="D245" s="3" t="s">
        <v>395</v>
      </c>
      <c r="E245" s="16" t="str">
        <f>VLOOKUP(B245,'[1]HU-Teljes áruház lista'!$C:$G,5,0)</f>
        <v>Low Risk</v>
      </c>
      <c r="F245" s="3" t="s">
        <v>26</v>
      </c>
      <c r="G245" s="3">
        <v>0</v>
      </c>
      <c r="H245" s="3">
        <v>0</v>
      </c>
      <c r="I245" s="2"/>
      <c r="J245" s="2"/>
      <c r="K245" s="2"/>
    </row>
    <row r="246" spans="1:11">
      <c r="A246" s="2" t="s">
        <v>391</v>
      </c>
      <c r="B246" s="3">
        <v>41026</v>
      </c>
      <c r="C246" s="3" t="s">
        <v>61</v>
      </c>
      <c r="D246" s="3" t="s">
        <v>62</v>
      </c>
      <c r="E246" s="15" t="str">
        <f>VLOOKUP(B246,'[1]HU-Teljes áruház lista'!$C:$G,5,0)</f>
        <v>Medium Risk</v>
      </c>
      <c r="F246" s="3" t="s">
        <v>9</v>
      </c>
      <c r="G246" s="3">
        <v>0</v>
      </c>
      <c r="H246" s="3">
        <v>0</v>
      </c>
      <c r="I246" s="2"/>
      <c r="J246" s="2"/>
      <c r="K246" s="2"/>
    </row>
    <row r="247" spans="1:11" ht="28.5">
      <c r="A247" s="2" t="s">
        <v>391</v>
      </c>
      <c r="B247" s="3">
        <v>41710</v>
      </c>
      <c r="C247" s="3" t="s">
        <v>322</v>
      </c>
      <c r="D247" s="3" t="s">
        <v>323</v>
      </c>
      <c r="E247" s="17" t="str">
        <f>VLOOKUP(B247,'[1]HU-Teljes áruház lista'!$C:$G,5,0)</f>
        <v>High Risk</v>
      </c>
      <c r="F247" s="3" t="s">
        <v>9</v>
      </c>
      <c r="G247" s="3">
        <v>1</v>
      </c>
      <c r="H247" s="3">
        <v>0</v>
      </c>
      <c r="I247" s="2"/>
      <c r="J247" s="2"/>
      <c r="K247" s="2"/>
    </row>
    <row r="248" spans="1:11" ht="28.5">
      <c r="A248" s="2" t="s">
        <v>391</v>
      </c>
      <c r="B248" s="3">
        <v>49007</v>
      </c>
      <c r="C248" s="3" t="s">
        <v>21</v>
      </c>
      <c r="D248" s="3" t="s">
        <v>22</v>
      </c>
      <c r="E248" s="9" t="s">
        <v>579</v>
      </c>
      <c r="F248" s="3" t="s">
        <v>9</v>
      </c>
      <c r="G248" s="3">
        <v>0</v>
      </c>
      <c r="H248" s="3">
        <v>0</v>
      </c>
      <c r="I248" s="2"/>
      <c r="J248" s="2"/>
      <c r="K248" s="2"/>
    </row>
    <row r="249" spans="1:11">
      <c r="A249" s="2" t="s">
        <v>396</v>
      </c>
      <c r="B249" s="3">
        <v>41002</v>
      </c>
      <c r="C249" s="3" t="s">
        <v>340</v>
      </c>
      <c r="D249" s="3" t="s">
        <v>341</v>
      </c>
      <c r="E249" s="17" t="str">
        <f>VLOOKUP(B249,'[1]HU-Teljes áruház lista'!$C:$G,5,0)</f>
        <v>High Risk</v>
      </c>
      <c r="F249" s="3" t="s">
        <v>26</v>
      </c>
      <c r="G249" s="3">
        <v>0</v>
      </c>
      <c r="H249" s="3">
        <v>0</v>
      </c>
      <c r="I249" s="2"/>
      <c r="J249" s="2"/>
      <c r="K249" s="2"/>
    </row>
    <row r="250" spans="1:11" ht="28.5">
      <c r="A250" s="2" t="s">
        <v>396</v>
      </c>
      <c r="B250" s="3">
        <v>41680</v>
      </c>
      <c r="C250" s="3" t="s">
        <v>373</v>
      </c>
      <c r="D250" s="3" t="s">
        <v>374</v>
      </c>
      <c r="E250" s="15" t="str">
        <f>VLOOKUP(B250,'[1]HU-Teljes áruház lista'!$C:$G,5,0)</f>
        <v>Medium Risk</v>
      </c>
      <c r="F250" s="3" t="s">
        <v>9</v>
      </c>
      <c r="G250" s="3">
        <v>1</v>
      </c>
      <c r="H250" s="3">
        <v>0</v>
      </c>
      <c r="I250" s="2"/>
      <c r="J250" s="2"/>
      <c r="K250" s="2"/>
    </row>
    <row r="251" spans="1:11" ht="28.5">
      <c r="A251" s="2" t="s">
        <v>396</v>
      </c>
      <c r="B251" s="3">
        <v>41720</v>
      </c>
      <c r="C251" s="3" t="s">
        <v>139</v>
      </c>
      <c r="D251" s="3" t="s">
        <v>140</v>
      </c>
      <c r="E251" s="15" t="str">
        <f>VLOOKUP(B251,'[1]HU-Teljes áruház lista'!$C:$G,5,0)</f>
        <v>Medium Risk</v>
      </c>
      <c r="F251" s="3" t="s">
        <v>9</v>
      </c>
      <c r="G251" s="3">
        <v>1</v>
      </c>
      <c r="H251" s="3">
        <v>0</v>
      </c>
      <c r="I251" s="2"/>
      <c r="J251" s="2"/>
      <c r="K251" s="2"/>
    </row>
    <row r="252" spans="1:11">
      <c r="A252" s="2" t="s">
        <v>396</v>
      </c>
      <c r="B252" s="3">
        <v>41015</v>
      </c>
      <c r="C252" s="3" t="s">
        <v>324</v>
      </c>
      <c r="D252" s="3" t="s">
        <v>325</v>
      </c>
      <c r="E252" s="15" t="str">
        <f>VLOOKUP(B252,'[1]HU-Teljes áruház lista'!$C:$G,5,0)</f>
        <v>Medium Risk</v>
      </c>
      <c r="F252" s="3" t="s">
        <v>9</v>
      </c>
      <c r="G252" s="3">
        <v>0</v>
      </c>
      <c r="H252" s="3">
        <v>0</v>
      </c>
      <c r="I252" s="2"/>
      <c r="J252" s="2"/>
      <c r="K252" s="2"/>
    </row>
    <row r="253" spans="1:11">
      <c r="A253" s="2" t="s">
        <v>396</v>
      </c>
      <c r="B253" s="3">
        <v>41006</v>
      </c>
      <c r="C253" s="3" t="s">
        <v>397</v>
      </c>
      <c r="D253" s="3" t="s">
        <v>398</v>
      </c>
      <c r="E253" s="15" t="str">
        <f>VLOOKUP(B253,'[1]HU-Teljes áruház lista'!$C:$G,5,0)</f>
        <v>Medium Risk</v>
      </c>
      <c r="F253" s="3" t="s">
        <v>26</v>
      </c>
      <c r="G253" s="3">
        <v>0</v>
      </c>
      <c r="H253" s="3">
        <v>0</v>
      </c>
      <c r="I253" s="2"/>
      <c r="J253" s="2"/>
      <c r="K253" s="2"/>
    </row>
    <row r="254" spans="1:11">
      <c r="A254" s="2" t="s">
        <v>396</v>
      </c>
      <c r="B254" s="3">
        <v>41610</v>
      </c>
      <c r="C254" s="3" t="s">
        <v>399</v>
      </c>
      <c r="D254" s="3" t="s">
        <v>400</v>
      </c>
      <c r="E254" s="15" t="str">
        <f>VLOOKUP(B254,'[1]HU-Teljes áruház lista'!$C:$G,5,0)</f>
        <v>Medium Risk</v>
      </c>
      <c r="F254" s="3" t="s">
        <v>26</v>
      </c>
      <c r="G254" s="3">
        <v>2</v>
      </c>
      <c r="H254" s="3">
        <v>2</v>
      </c>
      <c r="I254" s="2"/>
      <c r="J254" s="2"/>
      <c r="K254" s="2"/>
    </row>
    <row r="255" spans="1:11">
      <c r="A255" s="2" t="s">
        <v>401</v>
      </c>
      <c r="B255" s="3">
        <v>41030</v>
      </c>
      <c r="C255" s="3" t="s">
        <v>256</v>
      </c>
      <c r="D255" s="3" t="s">
        <v>257</v>
      </c>
      <c r="E255" s="15" t="str">
        <f>VLOOKUP(B255,'[1]HU-Teljes áruház lista'!$C:$G,5,0)</f>
        <v>Medium Risk</v>
      </c>
      <c r="F255" s="3" t="s">
        <v>9</v>
      </c>
      <c r="G255" s="3">
        <v>0</v>
      </c>
      <c r="H255" s="3">
        <v>0</v>
      </c>
      <c r="I255" s="2"/>
      <c r="J255" s="2"/>
      <c r="K255" s="2"/>
    </row>
    <row r="256" spans="1:11" ht="28.5">
      <c r="A256" s="2" t="s">
        <v>401</v>
      </c>
      <c r="B256" s="3">
        <v>41390</v>
      </c>
      <c r="C256" s="3" t="s">
        <v>10</v>
      </c>
      <c r="D256" s="3" t="s">
        <v>11</v>
      </c>
      <c r="E256" s="17" t="str">
        <f>VLOOKUP(B256,'[1]HU-Teljes áruház lista'!$C:$G,5,0)</f>
        <v>High Risk</v>
      </c>
      <c r="F256" s="3" t="s">
        <v>9</v>
      </c>
      <c r="G256" s="3">
        <v>1</v>
      </c>
      <c r="H256" s="3">
        <v>1</v>
      </c>
      <c r="I256" s="2"/>
      <c r="J256" s="2"/>
      <c r="K256" s="2"/>
    </row>
    <row r="257" spans="1:11">
      <c r="A257" s="2" t="s">
        <v>401</v>
      </c>
      <c r="B257" s="3">
        <v>41550</v>
      </c>
      <c r="C257" s="3" t="s">
        <v>244</v>
      </c>
      <c r="D257" s="3" t="s">
        <v>245</v>
      </c>
      <c r="E257" s="15" t="str">
        <f>VLOOKUP(B257,'[1]HU-Teljes áruház lista'!$C:$G,5,0)</f>
        <v>Medium Risk</v>
      </c>
      <c r="F257" s="3" t="s">
        <v>9</v>
      </c>
      <c r="G257" s="3">
        <v>0</v>
      </c>
      <c r="H257" s="3">
        <v>0</v>
      </c>
      <c r="I257" s="2"/>
      <c r="J257" s="2"/>
      <c r="K257" s="2"/>
    </row>
    <row r="258" spans="1:11" ht="28.5">
      <c r="A258" s="2" t="s">
        <v>401</v>
      </c>
      <c r="B258" s="3">
        <v>41510</v>
      </c>
      <c r="C258" s="3" t="s">
        <v>176</v>
      </c>
      <c r="D258" s="3" t="s">
        <v>177</v>
      </c>
      <c r="E258" s="15" t="str">
        <f>VLOOKUP(B258,'[1]HU-Teljes áruház lista'!$C:$G,5,0)</f>
        <v>Medium Risk</v>
      </c>
      <c r="F258" s="3" t="s">
        <v>9</v>
      </c>
      <c r="G258" s="3">
        <v>2</v>
      </c>
      <c r="H258" s="3">
        <v>0</v>
      </c>
      <c r="I258" s="2"/>
      <c r="J258" s="2"/>
      <c r="K258" s="2"/>
    </row>
    <row r="259" spans="1:11" ht="28.5">
      <c r="A259" s="2" t="s">
        <v>401</v>
      </c>
      <c r="B259" s="3">
        <v>41009</v>
      </c>
      <c r="C259" s="3" t="s">
        <v>12</v>
      </c>
      <c r="D259" s="3" t="s">
        <v>13</v>
      </c>
      <c r="E259" s="17" t="str">
        <f>VLOOKUP(B259,'[1]HU-Teljes áruház lista'!$C:$G,5,0)</f>
        <v>High Risk</v>
      </c>
      <c r="F259" s="3" t="s">
        <v>9</v>
      </c>
      <c r="G259" s="3">
        <v>0</v>
      </c>
      <c r="H259" s="3">
        <v>0</v>
      </c>
      <c r="I259" s="2"/>
      <c r="J259" s="2"/>
      <c r="K259" s="2"/>
    </row>
    <row r="260" spans="1:11" ht="42.75">
      <c r="A260" s="2" t="s">
        <v>401</v>
      </c>
      <c r="B260" s="3">
        <v>49016</v>
      </c>
      <c r="C260" s="3" t="s">
        <v>34</v>
      </c>
      <c r="D260" s="3" t="s">
        <v>22</v>
      </c>
      <c r="E260" s="9" t="s">
        <v>579</v>
      </c>
      <c r="F260" s="3" t="s">
        <v>9</v>
      </c>
      <c r="G260" s="3">
        <v>0</v>
      </c>
      <c r="H260" s="3">
        <v>0</v>
      </c>
      <c r="I260" s="2"/>
      <c r="J260" s="2"/>
      <c r="K260" s="2"/>
    </row>
    <row r="261" spans="1:11">
      <c r="A261" s="2" t="s">
        <v>401</v>
      </c>
      <c r="B261" s="3">
        <v>41039</v>
      </c>
      <c r="C261" s="3" t="s">
        <v>402</v>
      </c>
      <c r="D261" s="3" t="s">
        <v>403</v>
      </c>
      <c r="E261" s="15" t="str">
        <f>VLOOKUP(B261,'[1]HU-Teljes áruház lista'!$C:$G,5,0)</f>
        <v>Medium Risk</v>
      </c>
      <c r="F261" s="3" t="s">
        <v>9</v>
      </c>
      <c r="G261" s="3">
        <v>0</v>
      </c>
      <c r="H261" s="3">
        <v>0</v>
      </c>
      <c r="I261" s="2"/>
      <c r="J261" s="2"/>
      <c r="K261" s="2"/>
    </row>
    <row r="262" spans="1:11">
      <c r="A262" s="2" t="s">
        <v>401</v>
      </c>
      <c r="B262" s="3">
        <v>41420</v>
      </c>
      <c r="C262" s="3" t="s">
        <v>333</v>
      </c>
      <c r="D262" s="3" t="s">
        <v>334</v>
      </c>
      <c r="E262" s="15" t="str">
        <f>VLOOKUP(B262,'[1]HU-Teljes áruház lista'!$C:$G,5,0)</f>
        <v>Medium Risk</v>
      </c>
      <c r="F262" s="3" t="s">
        <v>9</v>
      </c>
      <c r="G262" s="3">
        <v>1</v>
      </c>
      <c r="H262" s="3">
        <v>0</v>
      </c>
      <c r="I262" s="2"/>
      <c r="J262" s="2"/>
      <c r="K262" s="2"/>
    </row>
    <row r="263" spans="1:11">
      <c r="A263" s="4" t="s">
        <v>401</v>
      </c>
      <c r="B263" s="5">
        <v>41520</v>
      </c>
      <c r="C263" s="5" t="s">
        <v>130</v>
      </c>
      <c r="D263" s="5" t="s">
        <v>131</v>
      </c>
      <c r="E263" s="17" t="str">
        <f>VLOOKUP(B263,'[1]HU-Teljes áruház lista'!$C:$G,5,0)</f>
        <v>High Risk</v>
      </c>
      <c r="F263" s="5" t="s">
        <v>9</v>
      </c>
      <c r="G263" s="5">
        <v>0</v>
      </c>
      <c r="H263" s="5">
        <v>0</v>
      </c>
      <c r="I263" s="4"/>
      <c r="J263" s="4"/>
      <c r="K263" s="4"/>
    </row>
    <row r="264" spans="1:11">
      <c r="A264" s="4" t="s">
        <v>401</v>
      </c>
      <c r="B264" s="5">
        <v>41470</v>
      </c>
      <c r="C264" s="5" t="s">
        <v>116</v>
      </c>
      <c r="D264" s="5" t="s">
        <v>117</v>
      </c>
      <c r="E264" s="15" t="str">
        <f>VLOOKUP(B264,'[1]HU-Teljes áruház lista'!$C:$G,5,0)</f>
        <v>Medium Risk</v>
      </c>
      <c r="F264" s="5" t="s">
        <v>9</v>
      </c>
      <c r="G264" s="5">
        <v>1</v>
      </c>
      <c r="H264" s="5">
        <v>0</v>
      </c>
      <c r="I264" s="4"/>
      <c r="J264" s="4"/>
      <c r="K264" s="4"/>
    </row>
    <row r="265" spans="1:11" ht="28.5">
      <c r="A265" s="4" t="s">
        <v>404</v>
      </c>
      <c r="B265" s="5">
        <v>41028</v>
      </c>
      <c r="C265" s="5" t="s">
        <v>143</v>
      </c>
      <c r="D265" s="5" t="s">
        <v>144</v>
      </c>
      <c r="E265" s="15" t="str">
        <f>VLOOKUP(B265,'[1]HU-Teljes áruház lista'!$C:$G,5,0)</f>
        <v>Medium Risk</v>
      </c>
      <c r="F265" s="5" t="s">
        <v>9</v>
      </c>
      <c r="G265" s="5">
        <v>0</v>
      </c>
      <c r="H265" s="5">
        <v>0</v>
      </c>
      <c r="I265" s="4"/>
      <c r="J265" s="4"/>
      <c r="K265" s="4"/>
    </row>
    <row r="266" spans="1:11">
      <c r="A266" s="4" t="s">
        <v>404</v>
      </c>
      <c r="B266" s="5">
        <v>41530</v>
      </c>
      <c r="C266" s="5" t="s">
        <v>88</v>
      </c>
      <c r="D266" s="5" t="s">
        <v>89</v>
      </c>
      <c r="E266" s="15" t="str">
        <f>VLOOKUP(B266,'[1]HU-Teljes áruház lista'!$C:$G,5,0)</f>
        <v>Medium Risk</v>
      </c>
      <c r="F266" s="5" t="s">
        <v>9</v>
      </c>
      <c r="G266" s="5">
        <v>0</v>
      </c>
      <c r="H266" s="5">
        <v>0</v>
      </c>
      <c r="I266" s="4"/>
      <c r="J266" s="4"/>
      <c r="K266" s="4"/>
    </row>
    <row r="267" spans="1:11" ht="28.5">
      <c r="A267" s="4" t="s">
        <v>404</v>
      </c>
      <c r="B267" s="5">
        <v>45007</v>
      </c>
      <c r="C267" s="5" t="s">
        <v>132</v>
      </c>
      <c r="D267" s="5" t="s">
        <v>133</v>
      </c>
      <c r="E267" s="16" t="str">
        <f>VLOOKUP(B267,'[1]HU-Teljes áruház lista'!$C:$G,5,0)</f>
        <v>Low Risk</v>
      </c>
      <c r="F267" s="5" t="s">
        <v>26</v>
      </c>
      <c r="G267" s="5">
        <v>1</v>
      </c>
      <c r="H267" s="5">
        <v>1</v>
      </c>
      <c r="I267" s="4"/>
      <c r="J267" s="4"/>
      <c r="K267" s="4"/>
    </row>
    <row r="268" spans="1:11">
      <c r="A268" s="4" t="s">
        <v>404</v>
      </c>
      <c r="B268" s="5">
        <v>41008</v>
      </c>
      <c r="C268" s="5" t="s">
        <v>31</v>
      </c>
      <c r="D268" s="5" t="s">
        <v>32</v>
      </c>
      <c r="E268" s="17" t="str">
        <f>VLOOKUP(B268,'[1]HU-Teljes áruház lista'!$C:$G,5,0)</f>
        <v>High Risk</v>
      </c>
      <c r="F268" s="5" t="s">
        <v>9</v>
      </c>
      <c r="G268" s="5">
        <v>1</v>
      </c>
      <c r="H268" s="5">
        <v>0</v>
      </c>
      <c r="I268" s="4"/>
      <c r="J268" s="4"/>
      <c r="K268" s="4"/>
    </row>
    <row r="269" spans="1:11">
      <c r="A269" s="4" t="s">
        <v>405</v>
      </c>
      <c r="B269" s="5">
        <v>41029</v>
      </c>
      <c r="C269" s="5" t="s">
        <v>406</v>
      </c>
      <c r="D269" s="5" t="s">
        <v>407</v>
      </c>
      <c r="E269" s="15" t="str">
        <f>VLOOKUP(B269,'[1]HU-Teljes áruház lista'!$C:$G,5,0)</f>
        <v>Medium Risk</v>
      </c>
      <c r="F269" s="5" t="s">
        <v>9</v>
      </c>
      <c r="G269" s="5">
        <v>1</v>
      </c>
      <c r="H269" s="5">
        <v>0</v>
      </c>
      <c r="I269" s="4"/>
      <c r="J269" s="4"/>
      <c r="K269" s="4"/>
    </row>
    <row r="270" spans="1:11" ht="28.5">
      <c r="A270" s="4" t="s">
        <v>405</v>
      </c>
      <c r="B270" s="5">
        <v>41800</v>
      </c>
      <c r="C270" s="5" t="s">
        <v>195</v>
      </c>
      <c r="D270" s="5" t="s">
        <v>196</v>
      </c>
      <c r="E270" s="15" t="str">
        <f>VLOOKUP(B270,'[1]HU-Teljes áruház lista'!$C:$G,5,0)</f>
        <v>Medium Risk</v>
      </c>
      <c r="F270" s="5" t="s">
        <v>9</v>
      </c>
      <c r="G270" s="5">
        <v>4</v>
      </c>
      <c r="H270" s="5">
        <v>0</v>
      </c>
      <c r="I270" s="4"/>
      <c r="J270" s="4"/>
      <c r="K270" s="4"/>
    </row>
    <row r="271" spans="1:11">
      <c r="A271" s="4" t="s">
        <v>405</v>
      </c>
      <c r="B271" s="5">
        <v>41058</v>
      </c>
      <c r="C271" s="5" t="s">
        <v>352</v>
      </c>
      <c r="D271" s="5" t="s">
        <v>353</v>
      </c>
      <c r="E271" s="17" t="str">
        <f>VLOOKUP(B271,'[1]HU-Teljes áruház lista'!$C:$G,5,0)</f>
        <v>High Risk</v>
      </c>
      <c r="F271" s="5" t="s">
        <v>9</v>
      </c>
      <c r="G271" s="5">
        <v>0</v>
      </c>
      <c r="H271" s="5">
        <v>0</v>
      </c>
      <c r="I271" s="4"/>
      <c r="J271" s="4"/>
      <c r="K271" s="4"/>
    </row>
    <row r="272" spans="1:11" ht="28.5">
      <c r="A272" s="4" t="s">
        <v>405</v>
      </c>
      <c r="B272" s="5">
        <v>41940</v>
      </c>
      <c r="C272" s="5" t="s">
        <v>45</v>
      </c>
      <c r="D272" s="5" t="s">
        <v>46</v>
      </c>
      <c r="E272" s="15" t="str">
        <f>VLOOKUP(B272,'[1]HU-Teljes áruház lista'!$C:$G,5,0)</f>
        <v>Medium Risk</v>
      </c>
      <c r="F272" s="5" t="s">
        <v>9</v>
      </c>
      <c r="G272" s="5">
        <v>1</v>
      </c>
      <c r="H272" s="5">
        <v>0</v>
      </c>
      <c r="I272" s="4"/>
      <c r="J272" s="4"/>
      <c r="K272" s="4"/>
    </row>
    <row r="273" spans="1:11">
      <c r="A273" s="4" t="s">
        <v>405</v>
      </c>
      <c r="B273" s="5">
        <v>41430</v>
      </c>
      <c r="C273" s="5" t="s">
        <v>201</v>
      </c>
      <c r="D273" s="5" t="s">
        <v>202</v>
      </c>
      <c r="E273" s="15" t="str">
        <f>VLOOKUP(B273,'[1]HU-Teljes áruház lista'!$C:$G,5,0)</f>
        <v>Medium Risk</v>
      </c>
      <c r="F273" s="5" t="s">
        <v>9</v>
      </c>
      <c r="G273" s="5">
        <v>1</v>
      </c>
      <c r="H273" s="5">
        <v>0</v>
      </c>
      <c r="I273" s="4"/>
      <c r="J273" s="4"/>
      <c r="K273" s="4"/>
    </row>
    <row r="274" spans="1:11">
      <c r="A274" s="4" t="s">
        <v>405</v>
      </c>
      <c r="B274" s="5">
        <v>41980</v>
      </c>
      <c r="C274" s="5" t="s">
        <v>110</v>
      </c>
      <c r="D274" s="5" t="s">
        <v>111</v>
      </c>
      <c r="E274" s="15" t="str">
        <f>VLOOKUP(B274,'[1]HU-Teljes áruház lista'!$C:$G,5,0)</f>
        <v>Medium Risk</v>
      </c>
      <c r="F274" s="5" t="s">
        <v>9</v>
      </c>
      <c r="G274" s="5">
        <v>1</v>
      </c>
      <c r="H274" s="5">
        <v>0</v>
      </c>
      <c r="I274" s="4"/>
      <c r="J274" s="4"/>
      <c r="K274" s="4"/>
    </row>
    <row r="275" spans="1:11">
      <c r="A275" s="4" t="s">
        <v>405</v>
      </c>
      <c r="B275" s="5">
        <v>41052</v>
      </c>
      <c r="C275" s="5" t="s">
        <v>100</v>
      </c>
      <c r="D275" s="5" t="s">
        <v>101</v>
      </c>
      <c r="E275" s="15" t="str">
        <f>VLOOKUP(B275,'[1]HU-Teljes áruház lista'!$C:$G,5,0)</f>
        <v>Medium Risk</v>
      </c>
      <c r="F275" s="5" t="s">
        <v>9</v>
      </c>
      <c r="G275" s="5">
        <v>1</v>
      </c>
      <c r="H275" s="5">
        <v>0</v>
      </c>
      <c r="I275" s="4"/>
      <c r="J275" s="4"/>
      <c r="K275" s="4"/>
    </row>
    <row r="276" spans="1:11">
      <c r="A276" s="4" t="s">
        <v>405</v>
      </c>
      <c r="B276" s="5">
        <v>41005</v>
      </c>
      <c r="C276" s="5" t="s">
        <v>114</v>
      </c>
      <c r="D276" s="5" t="s">
        <v>115</v>
      </c>
      <c r="E276" s="16" t="str">
        <f>VLOOKUP(B276,'[1]HU-Teljes áruház lista'!$C:$G,5,0)</f>
        <v>Low Risk</v>
      </c>
      <c r="F276" s="5" t="s">
        <v>26</v>
      </c>
      <c r="G276" s="5">
        <v>0</v>
      </c>
      <c r="H276" s="5">
        <v>0</v>
      </c>
      <c r="I276" s="4"/>
      <c r="J276" s="4"/>
      <c r="K276" s="4"/>
    </row>
    <row r="277" spans="1:11">
      <c r="A277" s="4" t="s">
        <v>408</v>
      </c>
      <c r="B277" s="5">
        <v>41003</v>
      </c>
      <c r="C277" s="5" t="s">
        <v>308</v>
      </c>
      <c r="D277" s="5" t="s">
        <v>309</v>
      </c>
      <c r="E277" s="15" t="str">
        <f>VLOOKUP(B277,'[1]HU-Teljes áruház lista'!$C:$G,5,0)</f>
        <v>Medium Risk</v>
      </c>
      <c r="F277" s="5" t="s">
        <v>9</v>
      </c>
      <c r="G277" s="5">
        <v>0</v>
      </c>
      <c r="H277" s="5">
        <v>0</v>
      </c>
      <c r="I277" s="4"/>
      <c r="J277" s="4"/>
      <c r="K277" s="4"/>
    </row>
    <row r="278" spans="1:11">
      <c r="A278" s="4" t="s">
        <v>408</v>
      </c>
      <c r="B278" s="5">
        <v>41045</v>
      </c>
      <c r="C278" s="5" t="s">
        <v>90</v>
      </c>
      <c r="D278" s="5" t="s">
        <v>91</v>
      </c>
      <c r="E278" s="15" t="str">
        <f>VLOOKUP(B278,'[1]HU-Teljes áruház lista'!$C:$G,5,0)</f>
        <v>Medium Risk</v>
      </c>
      <c r="F278" s="5" t="s">
        <v>9</v>
      </c>
      <c r="G278" s="5">
        <v>0</v>
      </c>
      <c r="H278" s="5">
        <v>0</v>
      </c>
      <c r="I278" s="4"/>
      <c r="J278" s="4"/>
      <c r="K278" s="4"/>
    </row>
    <row r="279" spans="1:11">
      <c r="A279" s="4" t="s">
        <v>408</v>
      </c>
      <c r="B279" s="5">
        <v>41038</v>
      </c>
      <c r="C279" s="5" t="s">
        <v>122</v>
      </c>
      <c r="D279" s="5" t="s">
        <v>123</v>
      </c>
      <c r="E279" s="15" t="str">
        <f>VLOOKUP(B279,'[1]HU-Teljes áruház lista'!$C:$G,5,0)</f>
        <v>Medium Risk</v>
      </c>
      <c r="F279" s="5" t="s">
        <v>9</v>
      </c>
      <c r="G279" s="5">
        <v>1</v>
      </c>
      <c r="H279" s="5">
        <v>0</v>
      </c>
      <c r="I279" s="4"/>
      <c r="J279" s="4"/>
      <c r="K279" s="4"/>
    </row>
    <row r="280" spans="1:11">
      <c r="A280" s="4" t="s">
        <v>408</v>
      </c>
      <c r="B280" s="5">
        <v>41490</v>
      </c>
      <c r="C280" s="5" t="s">
        <v>361</v>
      </c>
      <c r="D280" s="5" t="s">
        <v>362</v>
      </c>
      <c r="E280" s="17" t="str">
        <f>VLOOKUP(B280,'[1]HU-Teljes áruház lista'!$C:$G,5,0)</f>
        <v>High Risk</v>
      </c>
      <c r="F280" s="5" t="s">
        <v>9</v>
      </c>
      <c r="G280" s="5">
        <v>0</v>
      </c>
      <c r="H280" s="5">
        <v>0</v>
      </c>
      <c r="I280" s="4"/>
      <c r="J280" s="4"/>
      <c r="K280" s="4"/>
    </row>
    <row r="281" spans="1:11" ht="28.5">
      <c r="A281" s="4" t="s">
        <v>408</v>
      </c>
      <c r="B281" s="5">
        <v>41850</v>
      </c>
      <c r="C281" s="5" t="s">
        <v>65</v>
      </c>
      <c r="D281" s="5" t="s">
        <v>66</v>
      </c>
      <c r="E281" s="15" t="str">
        <f>VLOOKUP(B281,'[1]HU-Teljes áruház lista'!$C:$G,5,0)</f>
        <v>Medium Risk</v>
      </c>
      <c r="F281" s="5" t="s">
        <v>26</v>
      </c>
      <c r="G281" s="5">
        <v>1</v>
      </c>
      <c r="H281" s="5">
        <v>1</v>
      </c>
      <c r="I281" s="4"/>
      <c r="J281" s="4"/>
      <c r="K281" s="4"/>
    </row>
    <row r="282" spans="1:11">
      <c r="A282" s="4" t="s">
        <v>408</v>
      </c>
      <c r="B282" s="5">
        <v>41660</v>
      </c>
      <c r="C282" s="5" t="s">
        <v>182</v>
      </c>
      <c r="D282" s="5" t="s">
        <v>183</v>
      </c>
      <c r="E282" s="15" t="str">
        <f>VLOOKUP(B282,'[1]HU-Teljes áruház lista'!$C:$G,5,0)</f>
        <v>Medium Risk</v>
      </c>
      <c r="F282" s="5" t="s">
        <v>9</v>
      </c>
      <c r="G282" s="5">
        <v>1</v>
      </c>
      <c r="H282" s="5">
        <v>1</v>
      </c>
      <c r="I282" s="4"/>
      <c r="J282" s="4"/>
      <c r="K282" s="4"/>
    </row>
    <row r="283" spans="1:11">
      <c r="A283" s="4" t="s">
        <v>408</v>
      </c>
      <c r="B283" s="5">
        <v>41900</v>
      </c>
      <c r="C283" s="5" t="s">
        <v>147</v>
      </c>
      <c r="D283" s="5" t="s">
        <v>148</v>
      </c>
      <c r="E283" s="15" t="str">
        <f>VLOOKUP(B283,'[1]HU-Teljes áruház lista'!$C:$G,5,0)</f>
        <v>Medium Risk</v>
      </c>
      <c r="F283" s="5" t="s">
        <v>9</v>
      </c>
      <c r="G283" s="5">
        <v>2</v>
      </c>
      <c r="H283" s="5">
        <v>0</v>
      </c>
      <c r="I283" s="4"/>
      <c r="J283" s="4"/>
      <c r="K283" s="4"/>
    </row>
    <row r="284" spans="1:11" ht="28.5">
      <c r="A284" s="4" t="s">
        <v>408</v>
      </c>
      <c r="B284" s="5">
        <v>41880</v>
      </c>
      <c r="C284" s="5" t="s">
        <v>371</v>
      </c>
      <c r="D284" s="5" t="s">
        <v>372</v>
      </c>
      <c r="E284" s="15" t="str">
        <f>VLOOKUP(B284,'[1]HU-Teljes áruház lista'!$C:$G,5,0)</f>
        <v>Medium Risk</v>
      </c>
      <c r="F284" s="5" t="s">
        <v>9</v>
      </c>
      <c r="G284" s="5">
        <v>2</v>
      </c>
      <c r="H284" s="5">
        <v>0</v>
      </c>
      <c r="I284" s="4"/>
      <c r="J284" s="4"/>
      <c r="K284" s="4"/>
    </row>
    <row r="285" spans="1:11">
      <c r="A285" s="4" t="s">
        <v>409</v>
      </c>
      <c r="B285" s="5">
        <v>41480</v>
      </c>
      <c r="C285" s="5" t="s">
        <v>286</v>
      </c>
      <c r="D285" s="5" t="s">
        <v>287</v>
      </c>
      <c r="E285" s="15" t="str">
        <f>VLOOKUP(B285,'[1]HU-Teljes áruház lista'!$C:$G,5,0)</f>
        <v>Medium Risk</v>
      </c>
      <c r="F285" s="5" t="s">
        <v>26</v>
      </c>
      <c r="G285" s="5">
        <v>0</v>
      </c>
      <c r="H285" s="5">
        <v>0</v>
      </c>
      <c r="I285" s="4"/>
      <c r="J285" s="4"/>
      <c r="K285" s="4"/>
    </row>
    <row r="286" spans="1:11">
      <c r="A286" s="4" t="s">
        <v>409</v>
      </c>
      <c r="B286" s="5">
        <v>41059</v>
      </c>
      <c r="C286" s="5" t="s">
        <v>18</v>
      </c>
      <c r="D286" s="5" t="s">
        <v>19</v>
      </c>
      <c r="E286" s="17" t="str">
        <f>VLOOKUP(B286,'[1]HU-Teljes áruház lista'!$C:$G,5,0)</f>
        <v>High Risk</v>
      </c>
      <c r="F286" s="5" t="s">
        <v>9</v>
      </c>
      <c r="G286" s="5">
        <v>0</v>
      </c>
      <c r="H286" s="5">
        <v>0</v>
      </c>
      <c r="I286" s="4"/>
      <c r="J286" s="4"/>
      <c r="K286" s="4"/>
    </row>
    <row r="287" spans="1:11">
      <c r="A287" s="4" t="s">
        <v>409</v>
      </c>
      <c r="B287" s="5">
        <v>41500</v>
      </c>
      <c r="C287" s="5" t="s">
        <v>234</v>
      </c>
      <c r="D287" s="5" t="s">
        <v>235</v>
      </c>
      <c r="E287" s="15" t="str">
        <f>VLOOKUP(B287,'[1]HU-Teljes áruház lista'!$C:$G,5,0)</f>
        <v>Medium Risk</v>
      </c>
      <c r="F287" s="5" t="s">
        <v>9</v>
      </c>
      <c r="G287" s="5">
        <v>0</v>
      </c>
      <c r="H287" s="5">
        <v>0</v>
      </c>
      <c r="I287" s="4"/>
      <c r="J287" s="4"/>
      <c r="K287" s="4"/>
    </row>
    <row r="288" spans="1:11">
      <c r="A288" s="4" t="s">
        <v>409</v>
      </c>
      <c r="B288" s="5">
        <v>41640</v>
      </c>
      <c r="C288" s="5" t="s">
        <v>363</v>
      </c>
      <c r="D288" s="5" t="s">
        <v>364</v>
      </c>
      <c r="E288" s="17" t="str">
        <f>VLOOKUP(B288,'[1]HU-Teljes áruház lista'!$C:$G,5,0)</f>
        <v>High Risk</v>
      </c>
      <c r="F288" s="5" t="s">
        <v>26</v>
      </c>
      <c r="G288" s="5">
        <v>1</v>
      </c>
      <c r="H288" s="5">
        <v>0</v>
      </c>
      <c r="I288" s="4"/>
      <c r="J288" s="4"/>
      <c r="K288" s="4"/>
    </row>
    <row r="289" spans="1:11">
      <c r="A289" s="4" t="s">
        <v>409</v>
      </c>
      <c r="B289" s="5">
        <v>41410</v>
      </c>
      <c r="C289" s="5" t="s">
        <v>149</v>
      </c>
      <c r="D289" s="5" t="s">
        <v>150</v>
      </c>
      <c r="E289" s="15" t="str">
        <f>VLOOKUP(B289,'[1]HU-Teljes áruház lista'!$C:$G,5,0)</f>
        <v>Medium Risk</v>
      </c>
      <c r="F289" s="5" t="s">
        <v>26</v>
      </c>
      <c r="G289" s="5">
        <v>1</v>
      </c>
      <c r="H289" s="5">
        <v>0</v>
      </c>
      <c r="I289" s="4"/>
      <c r="J289" s="4"/>
      <c r="K289" s="4"/>
    </row>
    <row r="290" spans="1:11">
      <c r="A290" s="4" t="s">
        <v>409</v>
      </c>
      <c r="B290" s="5">
        <v>41060</v>
      </c>
      <c r="C290" s="5" t="s">
        <v>240</v>
      </c>
      <c r="D290" s="5" t="s">
        <v>241</v>
      </c>
      <c r="E290" s="15" t="str">
        <f>VLOOKUP(B290,'[1]HU-Teljes áruház lista'!$C:$G,5,0)</f>
        <v>Medium Risk</v>
      </c>
      <c r="F290" s="5" t="s">
        <v>9</v>
      </c>
      <c r="G290" s="5">
        <v>0</v>
      </c>
      <c r="H290" s="5">
        <v>0</v>
      </c>
      <c r="I290" s="4"/>
      <c r="J290" s="4"/>
      <c r="K290" s="4"/>
    </row>
    <row r="291" spans="1:11">
      <c r="A291" s="4" t="s">
        <v>409</v>
      </c>
      <c r="B291" s="5">
        <v>41560</v>
      </c>
      <c r="C291" s="5" t="s">
        <v>348</v>
      </c>
      <c r="D291" s="5" t="s">
        <v>349</v>
      </c>
      <c r="E291" s="17" t="str">
        <f>VLOOKUP(B291,'[1]HU-Teljes áruház lista'!$C:$G,5,0)</f>
        <v>High Risk</v>
      </c>
      <c r="F291" s="5" t="s">
        <v>9</v>
      </c>
      <c r="G291" s="5">
        <v>0</v>
      </c>
      <c r="H291" s="5">
        <v>0</v>
      </c>
      <c r="I291" s="4"/>
      <c r="J291" s="4"/>
      <c r="K291" s="4"/>
    </row>
    <row r="292" spans="1:11">
      <c r="A292" s="4" t="s">
        <v>410</v>
      </c>
      <c r="B292" s="5">
        <v>41053</v>
      </c>
      <c r="C292" s="5" t="s">
        <v>251</v>
      </c>
      <c r="D292" s="5" t="s">
        <v>252</v>
      </c>
      <c r="E292" s="16" t="str">
        <f>VLOOKUP(B292,'[1]HU-Teljes áruház lista'!$C:$G,5,0)</f>
        <v>Low Risk</v>
      </c>
      <c r="F292" s="5" t="s">
        <v>26</v>
      </c>
      <c r="G292" s="5">
        <v>0</v>
      </c>
      <c r="H292" s="5">
        <v>0</v>
      </c>
      <c r="I292" s="4"/>
      <c r="J292" s="4"/>
      <c r="K292" s="4"/>
    </row>
    <row r="293" spans="1:11">
      <c r="A293" s="4" t="s">
        <v>410</v>
      </c>
      <c r="B293" s="5">
        <v>41400</v>
      </c>
      <c r="C293" s="5" t="s">
        <v>336</v>
      </c>
      <c r="D293" s="5" t="s">
        <v>337</v>
      </c>
      <c r="E293" s="17" t="str">
        <f>VLOOKUP(B293,'[1]HU-Teljes áruház lista'!$C:$G,5,0)</f>
        <v>High Risk</v>
      </c>
      <c r="F293" s="5" t="s">
        <v>9</v>
      </c>
      <c r="G293" s="5">
        <v>1</v>
      </c>
      <c r="H293" s="5">
        <v>1</v>
      </c>
      <c r="I293" s="4"/>
      <c r="J293" s="4"/>
      <c r="K293" s="4"/>
    </row>
    <row r="294" spans="1:11" ht="28.5">
      <c r="A294" s="4" t="s">
        <v>410</v>
      </c>
      <c r="B294" s="5">
        <v>45007</v>
      </c>
      <c r="C294" s="5" t="s">
        <v>132</v>
      </c>
      <c r="D294" s="5" t="s">
        <v>133</v>
      </c>
      <c r="E294" s="16" t="str">
        <f>VLOOKUP(B294,'[1]HU-Teljes áruház lista'!$C:$G,5,0)</f>
        <v>Low Risk</v>
      </c>
      <c r="F294" s="5" t="s">
        <v>26</v>
      </c>
      <c r="G294" s="5">
        <v>0</v>
      </c>
      <c r="H294" s="5">
        <v>0</v>
      </c>
      <c r="I294" s="4"/>
      <c r="J294" s="4"/>
      <c r="K294" s="4"/>
    </row>
    <row r="295" spans="1:11">
      <c r="A295" s="4" t="s">
        <v>410</v>
      </c>
      <c r="B295" s="5">
        <v>41037</v>
      </c>
      <c r="C295" s="5" t="s">
        <v>411</v>
      </c>
      <c r="D295" s="5" t="s">
        <v>412</v>
      </c>
      <c r="E295" s="15" t="str">
        <f>VLOOKUP(B295,'[1]HU-Teljes áruház lista'!$C:$G,5,0)</f>
        <v>Medium Risk</v>
      </c>
      <c r="F295" s="5" t="s">
        <v>9</v>
      </c>
      <c r="G295" s="5">
        <v>1</v>
      </c>
      <c r="H295" s="5">
        <v>1</v>
      </c>
      <c r="I295" s="4"/>
      <c r="J295" s="4"/>
      <c r="K295" s="4"/>
    </row>
    <row r="296" spans="1:11" ht="28.5">
      <c r="A296" s="4" t="s">
        <v>410</v>
      </c>
      <c r="B296" s="5">
        <v>41670</v>
      </c>
      <c r="C296" s="5" t="s">
        <v>59</v>
      </c>
      <c r="D296" s="5" t="s">
        <v>60</v>
      </c>
      <c r="E296" s="15" t="str">
        <f>VLOOKUP(B296,'[1]HU-Teljes áruház lista'!$C:$G,5,0)</f>
        <v>Medium Risk</v>
      </c>
      <c r="F296" s="5" t="s">
        <v>9</v>
      </c>
      <c r="G296" s="5">
        <v>1</v>
      </c>
      <c r="H296" s="5">
        <v>0</v>
      </c>
      <c r="I296" s="4"/>
      <c r="J296" s="4"/>
      <c r="K296" s="4"/>
    </row>
    <row r="297" spans="1:11">
      <c r="A297" s="4" t="s">
        <v>410</v>
      </c>
      <c r="B297" s="5">
        <v>41770</v>
      </c>
      <c r="C297" s="5" t="s">
        <v>106</v>
      </c>
      <c r="D297" s="5" t="s">
        <v>107</v>
      </c>
      <c r="E297" s="15" t="str">
        <f>VLOOKUP(B297,'[1]HU-Teljes áruház lista'!$C:$G,5,0)</f>
        <v>Medium Risk</v>
      </c>
      <c r="F297" s="5" t="s">
        <v>9</v>
      </c>
      <c r="G297" s="5">
        <v>0</v>
      </c>
      <c r="H297" s="5">
        <v>0</v>
      </c>
      <c r="I297" s="4"/>
      <c r="J297" s="4"/>
      <c r="K297" s="4"/>
    </row>
    <row r="298" spans="1:11">
      <c r="A298" s="4" t="s">
        <v>410</v>
      </c>
      <c r="B298" s="5">
        <v>41700</v>
      </c>
      <c r="C298" s="5" t="s">
        <v>217</v>
      </c>
      <c r="D298" s="5" t="s">
        <v>218</v>
      </c>
      <c r="E298" s="15" t="str">
        <f>VLOOKUP(B298,'[1]HU-Teljes áruház lista'!$C:$G,5,0)</f>
        <v>Medium Risk</v>
      </c>
      <c r="F298" s="5" t="s">
        <v>26</v>
      </c>
      <c r="G298" s="5">
        <v>1</v>
      </c>
      <c r="H298" s="5">
        <v>1</v>
      </c>
      <c r="I298" s="4"/>
      <c r="J298" s="4"/>
      <c r="K298" s="4"/>
    </row>
    <row r="299" spans="1:11">
      <c r="A299" s="4" t="s">
        <v>413</v>
      </c>
      <c r="B299" s="5">
        <v>43004</v>
      </c>
      <c r="C299" s="5" t="s">
        <v>388</v>
      </c>
      <c r="D299" s="5" t="s">
        <v>389</v>
      </c>
      <c r="E299" s="16" t="str">
        <f>VLOOKUP(B299,'[1]HU-Teljes áruház lista'!$C:$G,5,0)</f>
        <v>Low Risk</v>
      </c>
      <c r="F299" s="5" t="s">
        <v>26</v>
      </c>
      <c r="G299" s="5">
        <v>2</v>
      </c>
      <c r="H299" s="5">
        <v>0</v>
      </c>
      <c r="I299" s="4"/>
      <c r="J299" s="4"/>
      <c r="K299" s="4"/>
    </row>
    <row r="300" spans="1:11" ht="28.5">
      <c r="A300" s="4" t="s">
        <v>413</v>
      </c>
      <c r="B300" s="5">
        <v>41043</v>
      </c>
      <c r="C300" s="5" t="s">
        <v>29</v>
      </c>
      <c r="D300" s="5" t="s">
        <v>30</v>
      </c>
      <c r="E300" s="17" t="str">
        <f>VLOOKUP(B300,'[1]HU-Teljes áruház lista'!$C:$G,5,0)</f>
        <v>High Risk</v>
      </c>
      <c r="F300" s="5" t="s">
        <v>9</v>
      </c>
      <c r="G300" s="5">
        <v>2</v>
      </c>
      <c r="H300" s="5">
        <v>2</v>
      </c>
      <c r="I300" s="4"/>
      <c r="J300" s="4"/>
      <c r="K300" s="4"/>
    </row>
    <row r="301" spans="1:11">
      <c r="A301" s="4" t="s">
        <v>413</v>
      </c>
      <c r="B301" s="5">
        <v>41018</v>
      </c>
      <c r="C301" s="5" t="s">
        <v>294</v>
      </c>
      <c r="D301" s="5" t="s">
        <v>295</v>
      </c>
      <c r="E301" s="15" t="str">
        <f>VLOOKUP(B301,'[1]HU-Teljes áruház lista'!$C:$G,5,0)</f>
        <v>Medium Risk</v>
      </c>
      <c r="F301" s="5" t="s">
        <v>9</v>
      </c>
      <c r="G301" s="5">
        <v>0</v>
      </c>
      <c r="H301" s="5">
        <v>0</v>
      </c>
      <c r="I301" s="4"/>
      <c r="J301" s="4"/>
      <c r="K301" s="4"/>
    </row>
    <row r="302" spans="1:11">
      <c r="A302" s="4" t="s">
        <v>413</v>
      </c>
      <c r="B302" s="5">
        <v>41011</v>
      </c>
      <c r="C302" s="5" t="s">
        <v>414</v>
      </c>
      <c r="D302" s="5" t="s">
        <v>415</v>
      </c>
      <c r="E302" s="16" t="str">
        <f>VLOOKUP(B302,'[1]HU-Teljes áruház lista'!$C:$G,5,0)</f>
        <v>Low Risk</v>
      </c>
      <c r="F302" s="5" t="s">
        <v>26</v>
      </c>
      <c r="G302" s="5">
        <v>0</v>
      </c>
      <c r="H302" s="5">
        <v>0</v>
      </c>
      <c r="I302" s="4"/>
      <c r="J302" s="4"/>
      <c r="K302" s="4"/>
    </row>
    <row r="303" spans="1:11">
      <c r="A303" s="4" t="s">
        <v>413</v>
      </c>
      <c r="B303" s="5">
        <v>41042</v>
      </c>
      <c r="C303" s="5" t="s">
        <v>126</v>
      </c>
      <c r="D303" s="5" t="s">
        <v>127</v>
      </c>
      <c r="E303" s="15" t="str">
        <f>VLOOKUP(B303,'[1]HU-Teljes áruház lista'!$C:$G,5,0)</f>
        <v>Medium Risk</v>
      </c>
      <c r="F303" s="5" t="s">
        <v>9</v>
      </c>
      <c r="G303" s="5">
        <v>1</v>
      </c>
      <c r="H303" s="5">
        <v>0</v>
      </c>
      <c r="I303" s="4"/>
      <c r="J303" s="4"/>
      <c r="K303" s="4"/>
    </row>
    <row r="304" spans="1:11" ht="28.5">
      <c r="A304" s="4" t="s">
        <v>416</v>
      </c>
      <c r="B304" s="5">
        <v>41630</v>
      </c>
      <c r="C304" s="5" t="s">
        <v>264</v>
      </c>
      <c r="D304" s="5" t="s">
        <v>265</v>
      </c>
      <c r="E304" s="15" t="str">
        <f>VLOOKUP(B304,'[1]HU-Teljes áruház lista'!$C:$G,5,0)</f>
        <v>Medium Risk</v>
      </c>
      <c r="F304" s="5" t="s">
        <v>26</v>
      </c>
      <c r="G304" s="5">
        <v>0</v>
      </c>
      <c r="H304" s="5">
        <v>0</v>
      </c>
      <c r="I304" s="4"/>
      <c r="J304" s="4"/>
      <c r="K304" s="4"/>
    </row>
    <row r="305" spans="1:11">
      <c r="A305" s="4" t="s">
        <v>416</v>
      </c>
      <c r="B305" s="5">
        <v>45015</v>
      </c>
      <c r="C305" s="5" t="s">
        <v>63</v>
      </c>
      <c r="D305" s="5" t="s">
        <v>64</v>
      </c>
      <c r="E305" s="16" t="str">
        <f>VLOOKUP(B305,'[1]HU-Teljes áruház lista'!$C:$G,5,0)</f>
        <v>Low Risk</v>
      </c>
      <c r="F305" s="5" t="s">
        <v>9</v>
      </c>
      <c r="G305" s="5">
        <v>0</v>
      </c>
      <c r="H305" s="5">
        <v>0</v>
      </c>
      <c r="I305" s="4"/>
      <c r="J305" s="4"/>
      <c r="K305" s="4"/>
    </row>
    <row r="306" spans="1:11" ht="28.5">
      <c r="A306" s="4" t="s">
        <v>416</v>
      </c>
      <c r="B306" s="5">
        <v>45003</v>
      </c>
      <c r="C306" s="5" t="s">
        <v>57</v>
      </c>
      <c r="D306" s="5" t="s">
        <v>58</v>
      </c>
      <c r="E306" s="16" t="str">
        <f>VLOOKUP(B306,'[1]HU-Teljes áruház lista'!$C:$G,5,0)</f>
        <v>Low Risk</v>
      </c>
      <c r="F306" s="5" t="s">
        <v>9</v>
      </c>
      <c r="G306" s="5">
        <v>0</v>
      </c>
      <c r="H306" s="5">
        <v>0</v>
      </c>
      <c r="I306" s="4"/>
      <c r="J306" s="4"/>
      <c r="K306" s="4"/>
    </row>
    <row r="307" spans="1:11" ht="28.5">
      <c r="A307" s="4" t="s">
        <v>416</v>
      </c>
      <c r="B307" s="5">
        <v>44053</v>
      </c>
      <c r="C307" s="5" t="s">
        <v>417</v>
      </c>
      <c r="D307" s="5" t="s">
        <v>418</v>
      </c>
      <c r="E307" s="16" t="str">
        <f>VLOOKUP(B307,'[1]HU-Teljes áruház lista'!$C:$G,5,0)</f>
        <v>Low Risk</v>
      </c>
      <c r="F307" s="5" t="s">
        <v>9</v>
      </c>
      <c r="G307" s="5">
        <v>1</v>
      </c>
      <c r="H307" s="5">
        <v>0</v>
      </c>
      <c r="I307" s="4"/>
      <c r="J307" s="4"/>
      <c r="K307" s="4"/>
    </row>
    <row r="308" spans="1:11" ht="28.5">
      <c r="A308" s="4" t="s">
        <v>416</v>
      </c>
      <c r="B308" s="5">
        <v>44083</v>
      </c>
      <c r="C308" s="5" t="s">
        <v>232</v>
      </c>
      <c r="D308" s="5" t="s">
        <v>233</v>
      </c>
      <c r="E308" s="16" t="str">
        <f>VLOOKUP(B308,'[1]HU-Teljes áruház lista'!$C:$G,5,0)</f>
        <v>Low Risk</v>
      </c>
      <c r="F308" s="5" t="s">
        <v>9</v>
      </c>
      <c r="G308" s="5">
        <v>1</v>
      </c>
      <c r="H308" s="5">
        <v>1</v>
      </c>
      <c r="I308" s="4"/>
      <c r="J308" s="4"/>
      <c r="K308" s="4"/>
    </row>
    <row r="309" spans="1:11" ht="28.5">
      <c r="A309" s="4" t="s">
        <v>416</v>
      </c>
      <c r="B309" s="5">
        <v>44087</v>
      </c>
      <c r="C309" s="5" t="s">
        <v>419</v>
      </c>
      <c r="D309" s="5" t="s">
        <v>420</v>
      </c>
      <c r="E309" s="16" t="str">
        <f>VLOOKUP(B309,'[1]HU-Teljes áruház lista'!$C:$G,5,0)</f>
        <v>Low Risk</v>
      </c>
      <c r="F309" s="5" t="s">
        <v>9</v>
      </c>
      <c r="G309" s="5">
        <v>1</v>
      </c>
      <c r="H309" s="5">
        <v>0</v>
      </c>
      <c r="I309" s="4"/>
      <c r="J309" s="4"/>
      <c r="K309" s="4"/>
    </row>
    <row r="310" spans="1:11" ht="28.5">
      <c r="A310" s="4" t="s">
        <v>416</v>
      </c>
      <c r="B310" s="5">
        <v>45004</v>
      </c>
      <c r="C310" s="5" t="s">
        <v>49</v>
      </c>
      <c r="D310" s="5" t="s">
        <v>50</v>
      </c>
      <c r="E310" s="16" t="str">
        <f>VLOOKUP(B310,'[1]HU-Teljes áruház lista'!$C:$G,5,0)</f>
        <v>Low Risk</v>
      </c>
      <c r="F310" s="5" t="s">
        <v>9</v>
      </c>
      <c r="G310" s="5">
        <v>0</v>
      </c>
      <c r="H310" s="5">
        <v>0</v>
      </c>
      <c r="I310" s="4"/>
      <c r="J310" s="4"/>
      <c r="K310" s="4"/>
    </row>
    <row r="311" spans="1:11" ht="28.5">
      <c r="A311" s="4" t="s">
        <v>416</v>
      </c>
      <c r="B311" s="5">
        <v>45005</v>
      </c>
      <c r="C311" s="5" t="s">
        <v>55</v>
      </c>
      <c r="D311" s="5" t="s">
        <v>56</v>
      </c>
      <c r="E311" s="16" t="str">
        <f>VLOOKUP(B311,'[1]HU-Teljes áruház lista'!$C:$G,5,0)</f>
        <v>Low Risk</v>
      </c>
      <c r="F311" s="5" t="s">
        <v>9</v>
      </c>
      <c r="G311" s="5">
        <v>0</v>
      </c>
      <c r="H311" s="5">
        <v>0</v>
      </c>
      <c r="I311" s="4"/>
      <c r="J311" s="4"/>
      <c r="K311" s="4"/>
    </row>
    <row r="312" spans="1:11">
      <c r="A312" s="4" t="s">
        <v>416</v>
      </c>
      <c r="B312" s="5">
        <v>41920</v>
      </c>
      <c r="C312" s="5" t="s">
        <v>69</v>
      </c>
      <c r="D312" s="5" t="s">
        <v>70</v>
      </c>
      <c r="E312" s="16" t="str">
        <f>VLOOKUP(B312,'[1]HU-Teljes áruház lista'!$C:$G,5,0)</f>
        <v>Low Risk</v>
      </c>
      <c r="F312" s="5" t="s">
        <v>9</v>
      </c>
      <c r="G312" s="5">
        <v>0</v>
      </c>
      <c r="H312" s="5">
        <v>0</v>
      </c>
      <c r="I312" s="4"/>
      <c r="J312" s="4"/>
      <c r="K312" s="4"/>
    </row>
    <row r="313" spans="1:11">
      <c r="A313" s="4" t="s">
        <v>416</v>
      </c>
      <c r="B313" s="5">
        <v>44057</v>
      </c>
      <c r="C313" s="5" t="s">
        <v>311</v>
      </c>
      <c r="D313" s="5" t="s">
        <v>312</v>
      </c>
      <c r="E313" s="16" t="str">
        <f>VLOOKUP(B313,'[1]HU-Teljes áruház lista'!$C:$G,5,0)</f>
        <v>Low Risk</v>
      </c>
      <c r="F313" s="5" t="s">
        <v>9</v>
      </c>
      <c r="G313" s="5">
        <v>1</v>
      </c>
      <c r="H313" s="5">
        <v>0</v>
      </c>
      <c r="I313" s="4"/>
      <c r="J313" s="4"/>
      <c r="K313" s="4"/>
    </row>
    <row r="314" spans="1:11">
      <c r="A314" s="4" t="s">
        <v>416</v>
      </c>
      <c r="B314" s="5">
        <v>41690</v>
      </c>
      <c r="C314" s="5" t="s">
        <v>189</v>
      </c>
      <c r="D314" s="5" t="s">
        <v>190</v>
      </c>
      <c r="E314" s="16" t="str">
        <f>VLOOKUP(B314,'[1]HU-Teljes áruház lista'!$C:$G,5,0)</f>
        <v>Low Risk</v>
      </c>
      <c r="F314" s="5" t="s">
        <v>9</v>
      </c>
      <c r="G314" s="5">
        <v>1</v>
      </c>
      <c r="H314" s="5">
        <v>0</v>
      </c>
      <c r="I314" s="4"/>
      <c r="J314" s="4"/>
      <c r="K314" s="4"/>
    </row>
    <row r="315" spans="1:11">
      <c r="A315" s="4" t="s">
        <v>421</v>
      </c>
      <c r="B315" s="5">
        <v>44081</v>
      </c>
      <c r="C315" s="5" t="s">
        <v>394</v>
      </c>
      <c r="D315" s="5" t="s">
        <v>395</v>
      </c>
      <c r="E315" s="16" t="str">
        <f>VLOOKUP(B315,'[1]HU-Teljes áruház lista'!$C:$G,5,0)</f>
        <v>Low Risk</v>
      </c>
      <c r="F315" s="5" t="s">
        <v>9</v>
      </c>
      <c r="G315" s="5">
        <v>0</v>
      </c>
      <c r="H315" s="5">
        <v>0</v>
      </c>
      <c r="I315" s="4"/>
      <c r="J315" s="4"/>
      <c r="K315" s="4"/>
    </row>
    <row r="316" spans="1:11">
      <c r="A316" s="4" t="s">
        <v>421</v>
      </c>
      <c r="B316" s="5">
        <v>43004</v>
      </c>
      <c r="C316" s="5" t="s">
        <v>388</v>
      </c>
      <c r="D316" s="5" t="s">
        <v>389</v>
      </c>
      <c r="E316" s="16" t="str">
        <f>VLOOKUP(B316,'[1]HU-Teljes áruház lista'!$C:$G,5,0)</f>
        <v>Low Risk</v>
      </c>
      <c r="F316" s="5" t="s">
        <v>26</v>
      </c>
      <c r="G316" s="5">
        <v>0</v>
      </c>
      <c r="H316" s="5">
        <v>0</v>
      </c>
      <c r="I316" s="4"/>
      <c r="J316" s="4"/>
      <c r="K316" s="4"/>
    </row>
    <row r="317" spans="1:11">
      <c r="A317" s="4" t="s">
        <v>421</v>
      </c>
      <c r="B317" s="5">
        <v>41570</v>
      </c>
      <c r="C317" s="5" t="s">
        <v>191</v>
      </c>
      <c r="D317" s="5" t="s">
        <v>192</v>
      </c>
      <c r="E317" s="15" t="str">
        <f>VLOOKUP(B317,'[1]HU-Teljes áruház lista'!$C:$G,5,0)</f>
        <v>Medium Risk</v>
      </c>
      <c r="F317" s="5" t="s">
        <v>26</v>
      </c>
      <c r="G317" s="5">
        <v>1</v>
      </c>
      <c r="H317" s="5">
        <v>0</v>
      </c>
      <c r="I317" s="4"/>
      <c r="J317" s="4"/>
      <c r="K317" s="4"/>
    </row>
    <row r="318" spans="1:11">
      <c r="A318" s="4" t="s">
        <v>421</v>
      </c>
      <c r="B318" s="5">
        <v>43001</v>
      </c>
      <c r="C318" s="5" t="s">
        <v>422</v>
      </c>
      <c r="D318" s="5" t="s">
        <v>423</v>
      </c>
      <c r="E318" s="16" t="str">
        <f>VLOOKUP(B318,'[1]HU-Teljes áruház lista'!$C:$G,5,0)</f>
        <v>Low Risk</v>
      </c>
      <c r="F318" s="5" t="s">
        <v>9</v>
      </c>
      <c r="G318" s="5">
        <v>0</v>
      </c>
      <c r="H318" s="5">
        <v>0</v>
      </c>
      <c r="I318" s="4"/>
      <c r="J318" s="4"/>
      <c r="K318" s="4"/>
    </row>
    <row r="319" spans="1:11" ht="28.5">
      <c r="A319" s="4" t="s">
        <v>421</v>
      </c>
      <c r="B319" s="5">
        <v>43003</v>
      </c>
      <c r="C319" s="5" t="s">
        <v>135</v>
      </c>
      <c r="D319" s="5" t="s">
        <v>136</v>
      </c>
      <c r="E319" s="16" t="str">
        <f>VLOOKUP(B319,'[1]HU-Teljes áruház lista'!$C:$G,5,0)</f>
        <v>Low Risk</v>
      </c>
      <c r="F319" s="5" t="s">
        <v>9</v>
      </c>
      <c r="G319" s="5">
        <v>1</v>
      </c>
      <c r="H319" s="5">
        <v>0</v>
      </c>
      <c r="I319" s="4"/>
      <c r="J319" s="4"/>
      <c r="K319" s="4"/>
    </row>
    <row r="320" spans="1:11" ht="28.5">
      <c r="A320" s="4" t="s">
        <v>421</v>
      </c>
      <c r="B320" s="5">
        <v>41007</v>
      </c>
      <c r="C320" s="5" t="s">
        <v>80</v>
      </c>
      <c r="D320" s="5" t="s">
        <v>81</v>
      </c>
      <c r="E320" s="16" t="str">
        <f>VLOOKUP(B320,'[1]HU-Teljes áruház lista'!$C:$G,5,0)</f>
        <v>Low Risk</v>
      </c>
      <c r="F320" s="5" t="s">
        <v>9</v>
      </c>
      <c r="G320" s="5">
        <v>0</v>
      </c>
      <c r="H320" s="5">
        <v>0</v>
      </c>
      <c r="I320" s="4"/>
      <c r="J320" s="4"/>
      <c r="K320" s="4"/>
    </row>
    <row r="321" spans="1:11">
      <c r="A321" s="4" t="s">
        <v>421</v>
      </c>
      <c r="B321" s="5">
        <v>44022</v>
      </c>
      <c r="C321" s="5" t="s">
        <v>226</v>
      </c>
      <c r="D321" s="5" t="s">
        <v>227</v>
      </c>
      <c r="E321" s="16" t="str">
        <f>VLOOKUP(B321,'[1]HU-Teljes áruház lista'!$C:$G,5,0)</f>
        <v>Low Risk</v>
      </c>
      <c r="F321" s="5" t="s">
        <v>9</v>
      </c>
      <c r="G321" s="5">
        <v>1</v>
      </c>
      <c r="H321" s="5">
        <v>1</v>
      </c>
      <c r="I321" s="4"/>
      <c r="J321" s="4"/>
      <c r="K321" s="4"/>
    </row>
    <row r="322" spans="1:11" ht="28.5">
      <c r="A322" s="4" t="s">
        <v>421</v>
      </c>
      <c r="B322" s="5">
        <v>45018</v>
      </c>
      <c r="C322" s="5" t="s">
        <v>166</v>
      </c>
      <c r="D322" s="5" t="s">
        <v>167</v>
      </c>
      <c r="E322" s="16" t="str">
        <f>VLOOKUP(B322,'[1]HU-Teljes áruház lista'!$C:$G,5,0)</f>
        <v>Low Risk</v>
      </c>
      <c r="F322" s="5" t="s">
        <v>9</v>
      </c>
      <c r="G322" s="5">
        <v>0</v>
      </c>
      <c r="H322" s="5">
        <v>0</v>
      </c>
      <c r="I322" s="4"/>
      <c r="J322" s="4"/>
      <c r="K322" s="4"/>
    </row>
    <row r="323" spans="1:11" ht="28.5">
      <c r="A323" s="4" t="s">
        <v>421</v>
      </c>
      <c r="B323" s="5">
        <v>41041</v>
      </c>
      <c r="C323" s="5" t="s">
        <v>199</v>
      </c>
      <c r="D323" s="5" t="s">
        <v>200</v>
      </c>
      <c r="E323" s="16" t="str">
        <f>VLOOKUP(B323,'[1]HU-Teljes áruház lista'!$C:$G,5,0)</f>
        <v>Low Risk</v>
      </c>
      <c r="F323" s="5" t="s">
        <v>9</v>
      </c>
      <c r="G323" s="5">
        <v>1</v>
      </c>
      <c r="H323" s="5">
        <v>0</v>
      </c>
      <c r="I323" s="4"/>
      <c r="J323" s="4"/>
      <c r="K323" s="4"/>
    </row>
    <row r="324" spans="1:11">
      <c r="A324" s="4" t="s">
        <v>421</v>
      </c>
      <c r="B324" s="5">
        <v>45002</v>
      </c>
      <c r="C324" s="5" t="s">
        <v>168</v>
      </c>
      <c r="D324" s="5" t="s">
        <v>169</v>
      </c>
      <c r="E324" s="16" t="str">
        <f>VLOOKUP(B324,'[1]HU-Teljes áruház lista'!$C:$G,5,0)</f>
        <v>Low Risk</v>
      </c>
      <c r="F324" s="5" t="s">
        <v>9</v>
      </c>
      <c r="G324" s="5">
        <v>0</v>
      </c>
      <c r="H324" s="5">
        <v>0</v>
      </c>
      <c r="I324" s="4"/>
      <c r="J324" s="4"/>
      <c r="K324" s="4"/>
    </row>
    <row r="325" spans="1:11" ht="28.5">
      <c r="A325" s="4" t="s">
        <v>421</v>
      </c>
      <c r="B325" s="5">
        <v>45017</v>
      </c>
      <c r="C325" s="5" t="s">
        <v>424</v>
      </c>
      <c r="D325" s="5" t="s">
        <v>425</v>
      </c>
      <c r="E325" s="16" t="str">
        <f>VLOOKUP(B325,'[1]HU-Teljes áruház lista'!$C:$G,5,0)</f>
        <v>Low Risk</v>
      </c>
      <c r="F325" s="5" t="s">
        <v>9</v>
      </c>
      <c r="G325" s="5">
        <v>0</v>
      </c>
      <c r="H325" s="5">
        <v>0</v>
      </c>
      <c r="I325" s="4"/>
      <c r="J325" s="4"/>
      <c r="K325" s="4"/>
    </row>
    <row r="326" spans="1:11">
      <c r="A326" s="4" t="s">
        <v>421</v>
      </c>
      <c r="B326" s="5">
        <v>41012</v>
      </c>
      <c r="C326" s="5" t="s">
        <v>153</v>
      </c>
      <c r="D326" s="5" t="s">
        <v>154</v>
      </c>
      <c r="E326" s="16" t="str">
        <f>VLOOKUP(B326,'[1]HU-Teljes áruház lista'!$C:$G,5,0)</f>
        <v>Low Risk</v>
      </c>
      <c r="F326" s="5" t="s">
        <v>9</v>
      </c>
      <c r="G326" s="5">
        <v>1</v>
      </c>
      <c r="H326" s="5">
        <v>0</v>
      </c>
      <c r="I326" s="4"/>
      <c r="J326" s="4"/>
      <c r="K326" s="4"/>
    </row>
    <row r="327" spans="1:11" ht="28.5">
      <c r="A327" s="4" t="s">
        <v>421</v>
      </c>
      <c r="B327" s="5">
        <v>45016</v>
      </c>
      <c r="C327" s="5" t="s">
        <v>284</v>
      </c>
      <c r="D327" s="5" t="s">
        <v>285</v>
      </c>
      <c r="E327" s="16" t="str">
        <f>VLOOKUP(B327,'[1]HU-Teljes áruház lista'!$C:$G,5,0)</f>
        <v>Low Risk</v>
      </c>
      <c r="F327" s="5" t="s">
        <v>9</v>
      </c>
      <c r="G327" s="5">
        <v>0</v>
      </c>
      <c r="H327" s="5">
        <v>0</v>
      </c>
      <c r="I327" s="4"/>
      <c r="J327" s="4"/>
      <c r="K327" s="4"/>
    </row>
    <row r="328" spans="1:11">
      <c r="A328" s="4" t="s">
        <v>421</v>
      </c>
      <c r="B328" s="5">
        <v>43002</v>
      </c>
      <c r="C328" s="5" t="s">
        <v>355</v>
      </c>
      <c r="D328" s="5" t="s">
        <v>356</v>
      </c>
      <c r="E328" s="16" t="str">
        <f>VLOOKUP(B328,'[1]HU-Teljes áruház lista'!$C:$G,5,0)</f>
        <v>Low Risk</v>
      </c>
      <c r="F328" s="5" t="s">
        <v>9</v>
      </c>
      <c r="G328" s="5">
        <v>0</v>
      </c>
      <c r="H328" s="5">
        <v>0</v>
      </c>
      <c r="I328" s="4"/>
      <c r="J328" s="4"/>
      <c r="K328" s="4"/>
    </row>
    <row r="329" spans="1:11">
      <c r="A329" s="4" t="s">
        <v>426</v>
      </c>
      <c r="B329" s="5">
        <v>41002</v>
      </c>
      <c r="C329" s="5" t="s">
        <v>340</v>
      </c>
      <c r="D329" s="5" t="s">
        <v>341</v>
      </c>
      <c r="E329" s="17" t="str">
        <f>VLOOKUP(B329,'[1]HU-Teljes áruház lista'!$C:$G,5,0)</f>
        <v>High Risk</v>
      </c>
      <c r="F329" s="5" t="s">
        <v>26</v>
      </c>
      <c r="G329" s="5">
        <v>0</v>
      </c>
      <c r="H329" s="5">
        <v>0</v>
      </c>
      <c r="I329" s="4"/>
      <c r="J329" s="4"/>
      <c r="K329" s="4"/>
    </row>
    <row r="330" spans="1:11" ht="28.5">
      <c r="A330" s="4" t="s">
        <v>426</v>
      </c>
      <c r="B330" s="5">
        <v>45012</v>
      </c>
      <c r="C330" s="5" t="s">
        <v>102</v>
      </c>
      <c r="D330" s="5" t="s">
        <v>103</v>
      </c>
      <c r="E330" s="16" t="str">
        <f>VLOOKUP(B330,'[1]HU-Teljes áruház lista'!$C:$G,5,0)</f>
        <v>Low Risk</v>
      </c>
      <c r="F330" s="5" t="s">
        <v>9</v>
      </c>
      <c r="G330" s="5">
        <v>0</v>
      </c>
      <c r="H330" s="5">
        <v>0</v>
      </c>
      <c r="I330" s="4"/>
      <c r="J330" s="4"/>
      <c r="K330" s="4"/>
    </row>
    <row r="331" spans="1:11" ht="28.5">
      <c r="A331" s="4" t="s">
        <v>426</v>
      </c>
      <c r="B331" s="5">
        <v>44005</v>
      </c>
      <c r="C331" s="5" t="s">
        <v>300</v>
      </c>
      <c r="D331" s="5" t="s">
        <v>301</v>
      </c>
      <c r="E331" s="16" t="str">
        <f>VLOOKUP(B331,'[1]HU-Teljes áruház lista'!$C:$G,5,0)</f>
        <v>Low Risk</v>
      </c>
      <c r="F331" s="5" t="s">
        <v>9</v>
      </c>
      <c r="G331" s="5">
        <v>2</v>
      </c>
      <c r="H331" s="5">
        <v>2</v>
      </c>
      <c r="I331" s="4"/>
      <c r="J331" s="4"/>
      <c r="K331" s="4"/>
    </row>
    <row r="332" spans="1:11" ht="28.5">
      <c r="A332" s="4" t="s">
        <v>426</v>
      </c>
      <c r="B332" s="5">
        <v>45006</v>
      </c>
      <c r="C332" s="5" t="s">
        <v>128</v>
      </c>
      <c r="D332" s="5" t="s">
        <v>129</v>
      </c>
      <c r="E332" s="16" t="str">
        <f>VLOOKUP(B332,'[1]HU-Teljes áruház lista'!$C:$G,5,0)</f>
        <v>Low Risk</v>
      </c>
      <c r="F332" s="5" t="s">
        <v>9</v>
      </c>
      <c r="G332" s="5">
        <v>1</v>
      </c>
      <c r="H332" s="5">
        <v>1</v>
      </c>
      <c r="I332" s="4"/>
      <c r="J332" s="4"/>
      <c r="K332" s="4"/>
    </row>
    <row r="333" spans="1:11">
      <c r="A333" s="4" t="s">
        <v>426</v>
      </c>
      <c r="B333" s="5">
        <v>44019</v>
      </c>
      <c r="C333" s="5" t="s">
        <v>108</v>
      </c>
      <c r="D333" s="5" t="s">
        <v>109</v>
      </c>
      <c r="E333" s="16" t="str">
        <f>VLOOKUP(B333,'[1]HU-Teljes áruház lista'!$C:$G,5,0)</f>
        <v>Low Risk</v>
      </c>
      <c r="F333" s="5" t="s">
        <v>9</v>
      </c>
      <c r="G333" s="5">
        <v>1</v>
      </c>
      <c r="H333" s="5">
        <v>1</v>
      </c>
      <c r="I333" s="4"/>
      <c r="J333" s="4"/>
      <c r="K333" s="4"/>
    </row>
    <row r="334" spans="1:11">
      <c r="A334" s="4" t="s">
        <v>426</v>
      </c>
      <c r="B334" s="5">
        <v>41930</v>
      </c>
      <c r="C334" s="5" t="s">
        <v>151</v>
      </c>
      <c r="D334" s="5" t="s">
        <v>152</v>
      </c>
      <c r="E334" s="16" t="str">
        <f>VLOOKUP(B334,'[1]HU-Teljes áruház lista'!$C:$G,5,0)</f>
        <v>Low Risk</v>
      </c>
      <c r="F334" s="5" t="s">
        <v>9</v>
      </c>
      <c r="G334" s="5">
        <v>1</v>
      </c>
      <c r="H334" s="5">
        <v>0</v>
      </c>
      <c r="I334" s="4"/>
      <c r="J334" s="4"/>
      <c r="K334" s="4"/>
    </row>
    <row r="335" spans="1:11" ht="28.5">
      <c r="A335" s="4" t="s">
        <v>426</v>
      </c>
      <c r="B335" s="5">
        <v>45007</v>
      </c>
      <c r="C335" s="5" t="s">
        <v>132</v>
      </c>
      <c r="D335" s="5" t="s">
        <v>133</v>
      </c>
      <c r="E335" s="16" t="str">
        <f>VLOOKUP(B335,'[1]HU-Teljes áruház lista'!$C:$G,5,0)</f>
        <v>Low Risk</v>
      </c>
      <c r="F335" s="5" t="s">
        <v>9</v>
      </c>
      <c r="G335" s="5">
        <v>0</v>
      </c>
      <c r="H335" s="5">
        <v>0</v>
      </c>
      <c r="I335" s="4"/>
      <c r="J335" s="4"/>
      <c r="K335" s="4"/>
    </row>
    <row r="336" spans="1:11" ht="28.5">
      <c r="A336" s="4" t="s">
        <v>426</v>
      </c>
      <c r="B336" s="5">
        <v>44023</v>
      </c>
      <c r="C336" s="5" t="s">
        <v>427</v>
      </c>
      <c r="D336" s="5" t="s">
        <v>428</v>
      </c>
      <c r="E336" s="16" t="str">
        <f>VLOOKUP(B336,'[1]HU-Teljes áruház lista'!$C:$G,5,0)</f>
        <v>Low Risk</v>
      </c>
      <c r="F336" s="5" t="s">
        <v>9</v>
      </c>
      <c r="G336" s="5">
        <v>1</v>
      </c>
      <c r="H336" s="5">
        <v>0</v>
      </c>
      <c r="I336" s="4"/>
      <c r="J336" s="4"/>
      <c r="K336" s="4"/>
    </row>
    <row r="337" spans="1:11">
      <c r="A337" s="4" t="s">
        <v>426</v>
      </c>
      <c r="B337" s="5">
        <v>41044</v>
      </c>
      <c r="C337" s="5" t="s">
        <v>429</v>
      </c>
      <c r="D337" s="5" t="s">
        <v>430</v>
      </c>
      <c r="E337" s="16" t="str">
        <f>VLOOKUP(B337,'[1]HU-Teljes áruház lista'!$C:$G,5,0)</f>
        <v>Low Risk</v>
      </c>
      <c r="F337" s="5" t="s">
        <v>9</v>
      </c>
      <c r="G337" s="5">
        <v>1</v>
      </c>
      <c r="H337" s="5">
        <v>0</v>
      </c>
      <c r="I337" s="4"/>
      <c r="J337" s="4"/>
      <c r="K337" s="4"/>
    </row>
    <row r="338" spans="1:11">
      <c r="A338" s="4" t="s">
        <v>426</v>
      </c>
      <c r="B338" s="5">
        <v>44031</v>
      </c>
      <c r="C338" s="5" t="s">
        <v>431</v>
      </c>
      <c r="D338" s="5" t="s">
        <v>432</v>
      </c>
      <c r="E338" s="16" t="str">
        <f>VLOOKUP(B338,'[1]HU-Teljes áruház lista'!$C:$G,5,0)</f>
        <v>Low Risk</v>
      </c>
      <c r="F338" s="5" t="s">
        <v>9</v>
      </c>
      <c r="G338" s="5">
        <v>1</v>
      </c>
      <c r="H338" s="5">
        <v>0</v>
      </c>
      <c r="I338" s="4"/>
      <c r="J338" s="4"/>
      <c r="K338" s="4"/>
    </row>
    <row r="339" spans="1:11" ht="28.5">
      <c r="A339" s="4" t="s">
        <v>426</v>
      </c>
      <c r="B339" s="5">
        <v>45011</v>
      </c>
      <c r="C339" s="5" t="s">
        <v>120</v>
      </c>
      <c r="D339" s="5" t="s">
        <v>121</v>
      </c>
      <c r="E339" s="16" t="str">
        <f>VLOOKUP(B339,'[1]HU-Teljes áruház lista'!$C:$G,5,0)</f>
        <v>Low Risk</v>
      </c>
      <c r="F339" s="5" t="s">
        <v>9</v>
      </c>
      <c r="G339" s="5">
        <v>2</v>
      </c>
      <c r="H339" s="5">
        <v>2</v>
      </c>
      <c r="I339" s="4"/>
      <c r="J339" s="4"/>
      <c r="K339" s="4"/>
    </row>
    <row r="340" spans="1:11" ht="28.5">
      <c r="A340" s="4" t="s">
        <v>426</v>
      </c>
      <c r="B340" s="5">
        <v>45009</v>
      </c>
      <c r="C340" s="5" t="s">
        <v>112</v>
      </c>
      <c r="D340" s="5" t="s">
        <v>113</v>
      </c>
      <c r="E340" s="16" t="str">
        <f>VLOOKUP(B340,'[1]HU-Teljes áruház lista'!$C:$G,5,0)</f>
        <v>Low Risk</v>
      </c>
      <c r="F340" s="5" t="s">
        <v>9</v>
      </c>
      <c r="G340" s="5">
        <v>0</v>
      </c>
      <c r="H340" s="5">
        <v>0</v>
      </c>
      <c r="I340" s="4"/>
      <c r="J340" s="4"/>
      <c r="K340" s="4"/>
    </row>
    <row r="341" spans="1:11" ht="28.5">
      <c r="A341" s="4" t="s">
        <v>426</v>
      </c>
      <c r="B341" s="5">
        <v>44050</v>
      </c>
      <c r="C341" s="5" t="s">
        <v>248</v>
      </c>
      <c r="D341" s="5" t="s">
        <v>249</v>
      </c>
      <c r="E341" s="16" t="str">
        <f>VLOOKUP(B341,'[1]HU-Teljes áruház lista'!$C:$G,5,0)</f>
        <v>Low Risk</v>
      </c>
      <c r="F341" s="5" t="s">
        <v>9</v>
      </c>
      <c r="G341" s="5">
        <v>1</v>
      </c>
      <c r="H341" s="5">
        <v>0</v>
      </c>
      <c r="I341" s="4"/>
      <c r="J341" s="4"/>
      <c r="K341" s="4"/>
    </row>
    <row r="342" spans="1:11">
      <c r="A342" s="4" t="s">
        <v>426</v>
      </c>
      <c r="B342" s="5">
        <v>41022</v>
      </c>
      <c r="C342" s="5" t="s">
        <v>366</v>
      </c>
      <c r="D342" s="5" t="s">
        <v>367</v>
      </c>
      <c r="E342" s="16" t="str">
        <f>VLOOKUP(B342,'[1]HU-Teljes áruház lista'!$C:$G,5,0)</f>
        <v>Low Risk</v>
      </c>
      <c r="F342" s="5" t="s">
        <v>9</v>
      </c>
      <c r="G342" s="5">
        <v>0</v>
      </c>
      <c r="H342" s="5">
        <v>0</v>
      </c>
      <c r="I342" s="4"/>
      <c r="J342" s="4"/>
      <c r="K342" s="4"/>
    </row>
    <row r="343" spans="1:11">
      <c r="A343" s="4" t="s">
        <v>426</v>
      </c>
      <c r="B343" s="5">
        <v>49056</v>
      </c>
      <c r="C343" s="5" t="s">
        <v>7</v>
      </c>
      <c r="D343" s="5" t="s">
        <v>8</v>
      </c>
      <c r="E343" s="9" t="s">
        <v>579</v>
      </c>
      <c r="F343" s="5" t="s">
        <v>9</v>
      </c>
      <c r="G343" s="5">
        <v>0</v>
      </c>
      <c r="H343" s="5">
        <v>0</v>
      </c>
      <c r="I343" s="4"/>
      <c r="J343" s="4"/>
      <c r="K343" s="4"/>
    </row>
    <row r="344" spans="1:11" ht="28.5">
      <c r="A344" s="4" t="s">
        <v>426</v>
      </c>
      <c r="B344" s="5">
        <v>45010</v>
      </c>
      <c r="C344" s="5" t="s">
        <v>96</v>
      </c>
      <c r="D344" s="5" t="s">
        <v>97</v>
      </c>
      <c r="E344" s="16" t="str">
        <f>VLOOKUP(B344,'[1]HU-Teljes áruház lista'!$C:$G,5,0)</f>
        <v>Low Risk</v>
      </c>
      <c r="F344" s="5" t="s">
        <v>9</v>
      </c>
      <c r="G344" s="5">
        <v>1</v>
      </c>
      <c r="H344" s="5">
        <v>0</v>
      </c>
      <c r="I344" s="4"/>
      <c r="J344" s="4"/>
      <c r="K344" s="4"/>
    </row>
    <row r="345" spans="1:11">
      <c r="A345" s="4" t="s">
        <v>426</v>
      </c>
      <c r="B345" s="5">
        <v>41034</v>
      </c>
      <c r="C345" s="5" t="s">
        <v>203</v>
      </c>
      <c r="D345" s="5" t="s">
        <v>204</v>
      </c>
      <c r="E345" s="16" t="str">
        <f>VLOOKUP(B345,'[1]HU-Teljes áruház lista'!$C:$G,5,0)</f>
        <v>Low Risk</v>
      </c>
      <c r="F345" s="5" t="s">
        <v>9</v>
      </c>
      <c r="G345" s="5">
        <v>1</v>
      </c>
      <c r="H345" s="5">
        <v>0</v>
      </c>
      <c r="I345" s="4"/>
      <c r="J345" s="4"/>
      <c r="K345" s="4"/>
    </row>
    <row r="346" spans="1:11">
      <c r="A346" s="4" t="s">
        <v>426</v>
      </c>
      <c r="B346" s="5">
        <v>41950</v>
      </c>
      <c r="C346" s="5" t="s">
        <v>246</v>
      </c>
      <c r="D346" s="5" t="s">
        <v>247</v>
      </c>
      <c r="E346" s="16" t="str">
        <f>VLOOKUP(B346,'[1]HU-Teljes áruház lista'!$C:$G,5,0)</f>
        <v>Low Risk</v>
      </c>
      <c r="F346" s="5" t="s">
        <v>9</v>
      </c>
      <c r="G346" s="5">
        <v>2</v>
      </c>
      <c r="H346" s="5">
        <v>0</v>
      </c>
      <c r="I346" s="4"/>
      <c r="J346" s="4"/>
      <c r="K346" s="4"/>
    </row>
    <row r="347" spans="1:11">
      <c r="A347" s="4" t="s">
        <v>426</v>
      </c>
      <c r="B347" s="5">
        <v>44077</v>
      </c>
      <c r="C347" s="5" t="s">
        <v>433</v>
      </c>
      <c r="D347" s="5" t="s">
        <v>434</v>
      </c>
      <c r="E347" s="16" t="str">
        <f>VLOOKUP(B347,'[1]HU-Teljes áruház lista'!$C:$G,5,0)</f>
        <v>Low Risk</v>
      </c>
      <c r="F347" s="5" t="s">
        <v>9</v>
      </c>
      <c r="G347" s="5">
        <v>0</v>
      </c>
      <c r="H347" s="5">
        <v>0</v>
      </c>
      <c r="I347" s="4"/>
      <c r="J347" s="4"/>
      <c r="K347" s="4"/>
    </row>
    <row r="348" spans="1:11" ht="28.5">
      <c r="A348" s="4" t="s">
        <v>426</v>
      </c>
      <c r="B348" s="5">
        <v>44036</v>
      </c>
      <c r="C348" s="5" t="s">
        <v>228</v>
      </c>
      <c r="D348" s="5" t="s">
        <v>229</v>
      </c>
      <c r="E348" s="16" t="str">
        <f>VLOOKUP(B348,'[1]HU-Teljes áruház lista'!$C:$G,5,0)</f>
        <v>Low Risk</v>
      </c>
      <c r="F348" s="5" t="s">
        <v>9</v>
      </c>
      <c r="G348" s="5">
        <v>0</v>
      </c>
      <c r="H348" s="5">
        <v>0</v>
      </c>
      <c r="I348" s="4"/>
      <c r="J348" s="4"/>
      <c r="K348" s="4"/>
    </row>
    <row r="349" spans="1:11">
      <c r="A349" s="4" t="s">
        <v>435</v>
      </c>
      <c r="B349" s="5">
        <v>44021</v>
      </c>
      <c r="C349" s="5" t="s">
        <v>436</v>
      </c>
      <c r="D349" s="5" t="s">
        <v>437</v>
      </c>
      <c r="E349" s="16" t="str">
        <f>VLOOKUP(B349,'[1]HU-Teljes áruház lista'!$C:$G,5,0)</f>
        <v>Low Risk</v>
      </c>
      <c r="F349" s="5" t="s">
        <v>9</v>
      </c>
      <c r="G349" s="5">
        <v>0</v>
      </c>
      <c r="H349" s="5">
        <v>0</v>
      </c>
      <c r="I349" s="4"/>
      <c r="J349" s="4"/>
      <c r="K349" s="4"/>
    </row>
    <row r="350" spans="1:11" ht="28.5">
      <c r="A350" s="4" t="s">
        <v>435</v>
      </c>
      <c r="B350" s="5">
        <v>44079</v>
      </c>
      <c r="C350" s="5" t="s">
        <v>221</v>
      </c>
      <c r="D350" s="5" t="s">
        <v>222</v>
      </c>
      <c r="E350" s="16" t="str">
        <f>VLOOKUP(B350,'[1]HU-Teljes áruház lista'!$C:$G,5,0)</f>
        <v>Low Risk</v>
      </c>
      <c r="F350" s="5" t="s">
        <v>9</v>
      </c>
      <c r="G350" s="5">
        <v>1</v>
      </c>
      <c r="H350" s="5">
        <v>0</v>
      </c>
      <c r="I350" s="4"/>
      <c r="J350" s="4"/>
      <c r="K350" s="4"/>
    </row>
    <row r="351" spans="1:11" ht="28.5">
      <c r="A351" s="4" t="s">
        <v>435</v>
      </c>
      <c r="B351" s="5">
        <v>44042</v>
      </c>
      <c r="C351" s="5" t="s">
        <v>223</v>
      </c>
      <c r="D351" s="5" t="s">
        <v>224</v>
      </c>
      <c r="E351" s="16" t="str">
        <f>VLOOKUP(B351,'[1]HU-Teljes áruház lista'!$C:$G,5,0)</f>
        <v>Low Risk</v>
      </c>
      <c r="F351" s="5" t="s">
        <v>9</v>
      </c>
      <c r="G351" s="5">
        <v>1</v>
      </c>
      <c r="H351" s="5">
        <v>0</v>
      </c>
      <c r="I351" s="4"/>
      <c r="J351" s="4"/>
      <c r="K351" s="4"/>
    </row>
    <row r="352" spans="1:11">
      <c r="A352" s="4" t="s">
        <v>435</v>
      </c>
      <c r="B352" s="5">
        <v>44058</v>
      </c>
      <c r="C352" s="5" t="s">
        <v>158</v>
      </c>
      <c r="D352" s="5" t="s">
        <v>159</v>
      </c>
      <c r="E352" s="16" t="str">
        <f>VLOOKUP(B352,'[1]HU-Teljes áruház lista'!$C:$G,5,0)</f>
        <v>Low Risk</v>
      </c>
      <c r="F352" s="5" t="s">
        <v>9</v>
      </c>
      <c r="G352" s="5">
        <v>0</v>
      </c>
      <c r="H352" s="5">
        <v>0</v>
      </c>
      <c r="I352" s="4"/>
      <c r="J352" s="4"/>
      <c r="K352" s="4"/>
    </row>
    <row r="353" spans="1:11">
      <c r="A353" s="4" t="s">
        <v>435</v>
      </c>
      <c r="B353" s="5">
        <v>41610</v>
      </c>
      <c r="C353" s="5" t="s">
        <v>399</v>
      </c>
      <c r="D353" s="5" t="s">
        <v>400</v>
      </c>
      <c r="E353" s="15" t="str">
        <f>VLOOKUP(B353,'[1]HU-Teljes áruház lista'!$C:$G,5,0)</f>
        <v>Medium Risk</v>
      </c>
      <c r="F353" s="5" t="s">
        <v>26</v>
      </c>
      <c r="G353" s="5">
        <v>1</v>
      </c>
      <c r="H353" s="5">
        <v>1</v>
      </c>
      <c r="I353" s="4"/>
      <c r="J353" s="4"/>
      <c r="K353" s="4"/>
    </row>
    <row r="354" spans="1:11">
      <c r="A354" s="4" t="s">
        <v>435</v>
      </c>
      <c r="B354" s="5">
        <v>41820</v>
      </c>
      <c r="C354" s="5" t="s">
        <v>258</v>
      </c>
      <c r="D354" s="5" t="s">
        <v>259</v>
      </c>
      <c r="E354" s="16" t="str">
        <f>VLOOKUP(B354,'[1]HU-Teljes áruház lista'!$C:$G,5,0)</f>
        <v>Low Risk</v>
      </c>
      <c r="F354" s="5" t="s">
        <v>9</v>
      </c>
      <c r="G354" s="5">
        <v>1</v>
      </c>
      <c r="H354" s="5">
        <v>0</v>
      </c>
      <c r="I354" s="4"/>
      <c r="J354" s="4"/>
      <c r="K354" s="4"/>
    </row>
    <row r="355" spans="1:11">
      <c r="A355" s="4" t="s">
        <v>435</v>
      </c>
      <c r="B355" s="5">
        <v>41016</v>
      </c>
      <c r="C355" s="5" t="s">
        <v>73</v>
      </c>
      <c r="D355" s="5" t="s">
        <v>74</v>
      </c>
      <c r="E355" s="16" t="str">
        <f>VLOOKUP(B355,'[1]HU-Teljes áruház lista'!$C:$G,5,0)</f>
        <v>Low Risk</v>
      </c>
      <c r="F355" s="5" t="s">
        <v>9</v>
      </c>
      <c r="G355" s="5">
        <v>1</v>
      </c>
      <c r="H355" s="5">
        <v>0</v>
      </c>
      <c r="I355" s="4"/>
      <c r="J355" s="4"/>
      <c r="K355" s="4"/>
    </row>
    <row r="356" spans="1:11">
      <c r="A356" s="4" t="s">
        <v>435</v>
      </c>
      <c r="B356" s="5">
        <v>41840</v>
      </c>
      <c r="C356" s="5" t="s">
        <v>290</v>
      </c>
      <c r="D356" s="5" t="s">
        <v>291</v>
      </c>
      <c r="E356" s="16" t="str">
        <f>VLOOKUP(B356,'[1]HU-Teljes áruház lista'!$C:$G,5,0)</f>
        <v>Low Risk</v>
      </c>
      <c r="F356" s="5" t="s">
        <v>9</v>
      </c>
      <c r="G356" s="5">
        <v>1</v>
      </c>
      <c r="H356" s="5">
        <v>0</v>
      </c>
      <c r="I356" s="4"/>
      <c r="J356" s="4"/>
      <c r="K356" s="4"/>
    </row>
    <row r="357" spans="1:11">
      <c r="A357" s="4" t="s">
        <v>435</v>
      </c>
      <c r="B357" s="5">
        <v>41031</v>
      </c>
      <c r="C357" s="5" t="s">
        <v>205</v>
      </c>
      <c r="D357" s="5" t="s">
        <v>206</v>
      </c>
      <c r="E357" s="16" t="str">
        <f>VLOOKUP(B357,'[1]HU-Teljes áruház lista'!$C:$G,5,0)</f>
        <v>Low Risk</v>
      </c>
      <c r="F357" s="5" t="s">
        <v>9</v>
      </c>
      <c r="G357" s="5">
        <v>1</v>
      </c>
      <c r="H357" s="5">
        <v>1</v>
      </c>
      <c r="I357" s="4"/>
      <c r="J357" s="4"/>
      <c r="K357" s="4"/>
    </row>
    <row r="358" spans="1:11">
      <c r="A358" s="4" t="s">
        <v>435</v>
      </c>
      <c r="B358" s="5">
        <v>41750</v>
      </c>
      <c r="C358" s="5" t="s">
        <v>38</v>
      </c>
      <c r="D358" s="5" t="s">
        <v>39</v>
      </c>
      <c r="E358" s="16" t="str">
        <f>VLOOKUP(B358,'[1]HU-Teljes áruház lista'!$C:$G,5,0)</f>
        <v>Low Risk</v>
      </c>
      <c r="F358" s="5" t="s">
        <v>9</v>
      </c>
      <c r="G358" s="5">
        <v>1</v>
      </c>
      <c r="H358" s="5">
        <v>0</v>
      </c>
      <c r="I358" s="4"/>
      <c r="J358" s="4"/>
      <c r="K358" s="4"/>
    </row>
    <row r="359" spans="1:11">
      <c r="A359" s="4" t="s">
        <v>435</v>
      </c>
      <c r="B359" s="5">
        <v>44001</v>
      </c>
      <c r="C359" s="5" t="s">
        <v>238</v>
      </c>
      <c r="D359" s="5" t="s">
        <v>239</v>
      </c>
      <c r="E359" s="16" t="str">
        <f>VLOOKUP(B359,'[1]HU-Teljes áruház lista'!$C:$G,5,0)</f>
        <v>Low Risk</v>
      </c>
      <c r="F359" s="5" t="s">
        <v>9</v>
      </c>
      <c r="G359" s="5">
        <v>0</v>
      </c>
      <c r="H359" s="5">
        <v>0</v>
      </c>
      <c r="I359" s="4"/>
      <c r="J359" s="4"/>
      <c r="K359" s="4"/>
    </row>
    <row r="360" spans="1:11" ht="28.5">
      <c r="A360" s="4" t="s">
        <v>435</v>
      </c>
      <c r="B360" s="5">
        <v>44070</v>
      </c>
      <c r="C360" s="5" t="s">
        <v>180</v>
      </c>
      <c r="D360" s="5" t="s">
        <v>181</v>
      </c>
      <c r="E360" s="16" t="str">
        <f>VLOOKUP(B360,'[1]HU-Teljes áruház lista'!$C:$G,5,0)</f>
        <v>Low Risk</v>
      </c>
      <c r="F360" s="5" t="s">
        <v>9</v>
      </c>
      <c r="G360" s="5">
        <v>1</v>
      </c>
      <c r="H360" s="5">
        <v>0</v>
      </c>
      <c r="I360" s="4"/>
      <c r="J360" s="4"/>
      <c r="K360" s="4"/>
    </row>
    <row r="361" spans="1:11">
      <c r="A361" s="4" t="s">
        <v>435</v>
      </c>
      <c r="B361" s="5">
        <v>44089</v>
      </c>
      <c r="C361" s="5" t="s">
        <v>279</v>
      </c>
      <c r="D361" s="5" t="s">
        <v>280</v>
      </c>
      <c r="E361" s="16" t="str">
        <f>VLOOKUP(B361,'[1]HU-Teljes áruház lista'!$C:$G,5,0)</f>
        <v>Low Risk</v>
      </c>
      <c r="F361" s="5" t="s">
        <v>9</v>
      </c>
      <c r="G361" s="5">
        <v>1</v>
      </c>
      <c r="H361" s="5">
        <v>0</v>
      </c>
      <c r="I361" s="4"/>
      <c r="J361" s="4"/>
      <c r="K361" s="4"/>
    </row>
    <row r="362" spans="1:11" ht="28.5">
      <c r="A362" s="4" t="s">
        <v>435</v>
      </c>
      <c r="B362" s="5">
        <v>44025</v>
      </c>
      <c r="C362" s="5" t="s">
        <v>357</v>
      </c>
      <c r="D362" s="5" t="s">
        <v>358</v>
      </c>
      <c r="E362" s="16" t="str">
        <f>VLOOKUP(B362,'[1]HU-Teljes áruház lista'!$C:$G,5,0)</f>
        <v>Low Risk</v>
      </c>
      <c r="F362" s="5" t="s">
        <v>9</v>
      </c>
      <c r="G362" s="5">
        <v>0</v>
      </c>
      <c r="H362" s="5">
        <v>0</v>
      </c>
      <c r="I362" s="4"/>
      <c r="J362" s="4"/>
      <c r="K362" s="4"/>
    </row>
    <row r="363" spans="1:11">
      <c r="A363" s="4" t="s">
        <v>435</v>
      </c>
      <c r="B363" s="5">
        <v>41990</v>
      </c>
      <c r="C363" s="5" t="s">
        <v>24</v>
      </c>
      <c r="D363" s="5" t="s">
        <v>25</v>
      </c>
      <c r="E363" s="15" t="str">
        <f>VLOOKUP(B363,'[1]HU-Teljes áruház lista'!$C:$G,5,0)</f>
        <v>Medium Risk</v>
      </c>
      <c r="F363" s="5" t="s">
        <v>26</v>
      </c>
      <c r="G363" s="5">
        <v>0</v>
      </c>
      <c r="H363" s="5">
        <v>0</v>
      </c>
      <c r="I363" s="4"/>
      <c r="J363" s="4"/>
      <c r="K363" s="4"/>
    </row>
    <row r="364" spans="1:11" ht="28.5">
      <c r="A364" s="4" t="s">
        <v>435</v>
      </c>
      <c r="B364" s="5">
        <v>44071</v>
      </c>
      <c r="C364" s="5" t="s">
        <v>174</v>
      </c>
      <c r="D364" s="5" t="s">
        <v>175</v>
      </c>
      <c r="E364" s="16" t="str">
        <f>VLOOKUP(B364,'[1]HU-Teljes áruház lista'!$C:$G,5,0)</f>
        <v>Low Risk</v>
      </c>
      <c r="F364" s="5" t="s">
        <v>9</v>
      </c>
      <c r="G364" s="5">
        <v>1</v>
      </c>
      <c r="H364" s="5">
        <v>0</v>
      </c>
      <c r="I364" s="4"/>
      <c r="J364" s="4"/>
      <c r="K364" s="4"/>
    </row>
    <row r="365" spans="1:11">
      <c r="A365" s="4" t="s">
        <v>435</v>
      </c>
      <c r="B365" s="5">
        <v>41033</v>
      </c>
      <c r="C365" s="5" t="s">
        <v>209</v>
      </c>
      <c r="D365" s="5" t="s">
        <v>210</v>
      </c>
      <c r="E365" s="16" t="str">
        <f>VLOOKUP(B365,'[1]HU-Teljes áruház lista'!$C:$G,5,0)</f>
        <v>Low Risk</v>
      </c>
      <c r="F365" s="5" t="s">
        <v>9</v>
      </c>
      <c r="G365" s="5">
        <v>0</v>
      </c>
      <c r="H365" s="5">
        <v>0</v>
      </c>
      <c r="I365" s="4"/>
      <c r="J365" s="4"/>
      <c r="K365" s="4"/>
    </row>
    <row r="366" spans="1:11">
      <c r="A366" s="4" t="s">
        <v>435</v>
      </c>
      <c r="B366" s="5">
        <v>41870</v>
      </c>
      <c r="C366" s="5" t="s">
        <v>94</v>
      </c>
      <c r="D366" s="5" t="s">
        <v>95</v>
      </c>
      <c r="E366" s="16" t="str">
        <f>VLOOKUP(B366,'[1]HU-Teljes áruház lista'!$C:$G,5,0)</f>
        <v>Low Risk</v>
      </c>
      <c r="F366" s="5" t="s">
        <v>9</v>
      </c>
      <c r="G366" s="5">
        <v>2</v>
      </c>
      <c r="H366" s="5">
        <v>0</v>
      </c>
      <c r="I366" s="4"/>
      <c r="J366" s="4"/>
      <c r="K366" s="4"/>
    </row>
    <row r="367" spans="1:11">
      <c r="A367" s="4" t="s">
        <v>435</v>
      </c>
      <c r="B367" s="5">
        <v>41021</v>
      </c>
      <c r="C367" s="5" t="s">
        <v>170</v>
      </c>
      <c r="D367" s="5" t="s">
        <v>171</v>
      </c>
      <c r="E367" s="16" t="str">
        <f>VLOOKUP(B367,'[1]HU-Teljes áruház lista'!$C:$G,5,0)</f>
        <v>Low Risk</v>
      </c>
      <c r="F367" s="5" t="s">
        <v>9</v>
      </c>
      <c r="G367" s="5">
        <v>1</v>
      </c>
      <c r="H367" s="5">
        <v>0</v>
      </c>
      <c r="I367" s="4"/>
      <c r="J367" s="4"/>
      <c r="K367" s="4"/>
    </row>
    <row r="368" spans="1:11">
      <c r="A368" s="4" t="s">
        <v>435</v>
      </c>
      <c r="B368" s="5">
        <v>41650</v>
      </c>
      <c r="C368" s="5" t="s">
        <v>266</v>
      </c>
      <c r="D368" s="5" t="s">
        <v>267</v>
      </c>
      <c r="E368" s="15" t="str">
        <f>VLOOKUP(B368,'[1]HU-Teljes áruház lista'!$C:$G,5,0)</f>
        <v>Medium Risk</v>
      </c>
      <c r="F368" s="5" t="s">
        <v>26</v>
      </c>
      <c r="G368" s="5">
        <v>0</v>
      </c>
      <c r="H368" s="5">
        <v>0</v>
      </c>
      <c r="I368" s="4"/>
      <c r="J368" s="4"/>
      <c r="K368" s="4"/>
    </row>
    <row r="369" spans="1:11" ht="28.5">
      <c r="A369" s="4" t="s">
        <v>438</v>
      </c>
      <c r="B369" s="5">
        <v>49007</v>
      </c>
      <c r="C369" s="5" t="s">
        <v>21</v>
      </c>
      <c r="D369" s="5" t="s">
        <v>22</v>
      </c>
      <c r="E369" s="9" t="s">
        <v>579</v>
      </c>
      <c r="F369" s="5" t="s">
        <v>9</v>
      </c>
      <c r="G369" s="5">
        <v>0</v>
      </c>
      <c r="H369" s="5">
        <v>0</v>
      </c>
      <c r="I369" s="4"/>
      <c r="J369" s="4"/>
      <c r="K369" s="4"/>
    </row>
    <row r="370" spans="1:11">
      <c r="A370" s="4" t="s">
        <v>438</v>
      </c>
      <c r="B370" s="5">
        <v>41010</v>
      </c>
      <c r="C370" s="5" t="s">
        <v>439</v>
      </c>
      <c r="D370" s="5" t="s">
        <v>440</v>
      </c>
      <c r="E370" s="16" t="str">
        <f>VLOOKUP(B370,'[1]HU-Teljes áruház lista'!$C:$G,5,0)</f>
        <v>Low Risk</v>
      </c>
      <c r="F370" s="5" t="s">
        <v>9</v>
      </c>
      <c r="G370" s="5">
        <v>1</v>
      </c>
      <c r="H370" s="5">
        <v>0</v>
      </c>
      <c r="I370" s="4"/>
      <c r="J370" s="4"/>
      <c r="K370" s="4"/>
    </row>
    <row r="371" spans="1:11">
      <c r="A371" s="4" t="s">
        <v>438</v>
      </c>
      <c r="B371" s="5">
        <v>44003</v>
      </c>
      <c r="C371" s="5" t="s">
        <v>184</v>
      </c>
      <c r="D371" s="5" t="s">
        <v>185</v>
      </c>
      <c r="E371" s="16" t="str">
        <f>VLOOKUP(B371,'[1]HU-Teljes áruház lista'!$C:$G,5,0)</f>
        <v>Low Risk</v>
      </c>
      <c r="F371" s="5" t="s">
        <v>9</v>
      </c>
      <c r="G371" s="5">
        <v>0</v>
      </c>
      <c r="H371" s="5">
        <v>0</v>
      </c>
      <c r="I371" s="4"/>
      <c r="J371" s="4"/>
      <c r="K371" s="4"/>
    </row>
    <row r="372" spans="1:11">
      <c r="A372" s="4" t="s">
        <v>438</v>
      </c>
      <c r="B372" s="5">
        <v>44004</v>
      </c>
      <c r="C372" s="5" t="s">
        <v>268</v>
      </c>
      <c r="D372" s="5" t="s">
        <v>269</v>
      </c>
      <c r="E372" s="16" t="str">
        <f>VLOOKUP(B372,'[1]HU-Teljes áruház lista'!$C:$G,5,0)</f>
        <v>Low Risk</v>
      </c>
      <c r="F372" s="5" t="s">
        <v>9</v>
      </c>
      <c r="G372" s="5">
        <v>0</v>
      </c>
      <c r="H372" s="5">
        <v>0</v>
      </c>
      <c r="I372" s="4"/>
      <c r="J372" s="4"/>
      <c r="K372" s="4"/>
    </row>
    <row r="373" spans="1:11">
      <c r="A373" s="4" t="s">
        <v>438</v>
      </c>
      <c r="B373" s="5">
        <v>41790</v>
      </c>
      <c r="C373" s="5" t="s">
        <v>213</v>
      </c>
      <c r="D373" s="5" t="s">
        <v>214</v>
      </c>
      <c r="E373" s="16" t="str">
        <f>VLOOKUP(B373,'[1]HU-Teljes áruház lista'!$C:$G,5,0)</f>
        <v>Low Risk</v>
      </c>
      <c r="F373" s="5" t="s">
        <v>9</v>
      </c>
      <c r="G373" s="5">
        <v>2</v>
      </c>
      <c r="H373" s="5">
        <v>2</v>
      </c>
      <c r="I373" s="4"/>
      <c r="J373" s="4"/>
      <c r="K373" s="4"/>
    </row>
    <row r="374" spans="1:11">
      <c r="A374" s="4" t="s">
        <v>438</v>
      </c>
      <c r="B374" s="5">
        <v>44027</v>
      </c>
      <c r="C374" s="5" t="s">
        <v>219</v>
      </c>
      <c r="D374" s="5" t="s">
        <v>220</v>
      </c>
      <c r="E374" s="16" t="str">
        <f>VLOOKUP(B374,'[1]HU-Teljes áruház lista'!$C:$G,5,0)</f>
        <v>Low Risk</v>
      </c>
      <c r="F374" s="5" t="s">
        <v>9</v>
      </c>
      <c r="G374" s="5">
        <v>0</v>
      </c>
      <c r="H374" s="5">
        <v>0</v>
      </c>
      <c r="I374" s="4"/>
      <c r="J374" s="4"/>
      <c r="K374" s="4"/>
    </row>
    <row r="375" spans="1:11" ht="28.5">
      <c r="A375" s="4" t="s">
        <v>441</v>
      </c>
      <c r="B375" s="5">
        <v>41780</v>
      </c>
      <c r="C375" s="5" t="s">
        <v>211</v>
      </c>
      <c r="D375" s="5" t="s">
        <v>212</v>
      </c>
      <c r="E375" s="16" t="str">
        <f>VLOOKUP(B375,'[1]HU-Teljes áruház lista'!$C:$G,5,0)</f>
        <v>Low Risk</v>
      </c>
      <c r="F375" s="5" t="s">
        <v>9</v>
      </c>
      <c r="G375" s="5">
        <v>0</v>
      </c>
      <c r="H375" s="5">
        <v>0</v>
      </c>
      <c r="I375" s="4"/>
      <c r="J375" s="4"/>
      <c r="K375" s="4"/>
    </row>
    <row r="376" spans="1:11">
      <c r="A376" s="4" t="s">
        <v>441</v>
      </c>
      <c r="B376" s="5">
        <v>41004</v>
      </c>
      <c r="C376" s="5" t="s">
        <v>242</v>
      </c>
      <c r="D376" s="5" t="s">
        <v>243</v>
      </c>
      <c r="E376" s="16" t="str">
        <f>VLOOKUP(B376,'[1]HU-Teljes áruház lista'!$C:$G,5,0)</f>
        <v>Low Risk</v>
      </c>
      <c r="F376" s="5" t="s">
        <v>9</v>
      </c>
      <c r="G376" s="5">
        <v>1</v>
      </c>
      <c r="H376" s="5">
        <v>0</v>
      </c>
      <c r="I376" s="4"/>
      <c r="J376" s="4"/>
      <c r="K376" s="4"/>
    </row>
    <row r="377" spans="1:11">
      <c r="A377" s="4" t="s">
        <v>441</v>
      </c>
      <c r="B377" s="5">
        <v>41005</v>
      </c>
      <c r="C377" s="5" t="s">
        <v>114</v>
      </c>
      <c r="D377" s="5" t="s">
        <v>115</v>
      </c>
      <c r="E377" s="16" t="str">
        <f>VLOOKUP(B377,'[1]HU-Teljes áruház lista'!$C:$G,5,0)</f>
        <v>Low Risk</v>
      </c>
      <c r="F377" s="5" t="s">
        <v>9</v>
      </c>
      <c r="G377" s="5">
        <v>0</v>
      </c>
      <c r="H377" s="5">
        <v>0</v>
      </c>
      <c r="I377" s="4"/>
      <c r="J377" s="4"/>
      <c r="K377" s="4"/>
    </row>
    <row r="378" spans="1:11">
      <c r="A378" s="4" t="s">
        <v>441</v>
      </c>
      <c r="B378" s="5">
        <v>41013</v>
      </c>
      <c r="C378" s="5" t="s">
        <v>187</v>
      </c>
      <c r="D378" s="5" t="s">
        <v>188</v>
      </c>
      <c r="E378" s="16" t="str">
        <f>VLOOKUP(B378,'[1]HU-Teljes áruház lista'!$C:$G,5,0)</f>
        <v>Low Risk</v>
      </c>
      <c r="F378" s="5" t="s">
        <v>9</v>
      </c>
      <c r="G378" s="5">
        <v>0</v>
      </c>
      <c r="H378" s="5">
        <v>0</v>
      </c>
      <c r="I378" s="4"/>
      <c r="J378" s="4"/>
      <c r="K378" s="4"/>
    </row>
    <row r="379" spans="1:11" ht="28.5">
      <c r="A379" s="4" t="s">
        <v>441</v>
      </c>
      <c r="B379" s="5">
        <v>44014</v>
      </c>
      <c r="C379" s="5" t="s">
        <v>331</v>
      </c>
      <c r="D379" s="5" t="s">
        <v>332</v>
      </c>
      <c r="E379" s="16" t="str">
        <f>VLOOKUP(B379,'[1]HU-Teljes áruház lista'!$C:$G,5,0)</f>
        <v>Low Risk</v>
      </c>
      <c r="F379" s="5" t="s">
        <v>9</v>
      </c>
      <c r="G379" s="5">
        <v>0</v>
      </c>
      <c r="H379" s="5">
        <v>0</v>
      </c>
      <c r="I379" s="4"/>
      <c r="J379" s="4"/>
      <c r="K379" s="4"/>
    </row>
    <row r="380" spans="1:11" ht="28.5">
      <c r="A380" s="4" t="s">
        <v>441</v>
      </c>
      <c r="B380" s="5">
        <v>44006</v>
      </c>
      <c r="C380" s="5" t="s">
        <v>84</v>
      </c>
      <c r="D380" s="5" t="s">
        <v>85</v>
      </c>
      <c r="E380" s="16" t="str">
        <f>VLOOKUP(B380,'[1]HU-Teljes áruház lista'!$C:$G,5,0)</f>
        <v>Low Risk</v>
      </c>
      <c r="F380" s="5" t="s">
        <v>9</v>
      </c>
      <c r="G380" s="5">
        <v>1</v>
      </c>
      <c r="H380" s="5">
        <v>0</v>
      </c>
      <c r="I380" s="4"/>
      <c r="J380" s="4"/>
      <c r="K380" s="4"/>
    </row>
    <row r="381" spans="1:11">
      <c r="A381" s="4" t="s">
        <v>441</v>
      </c>
      <c r="B381" s="5">
        <v>41049</v>
      </c>
      <c r="C381" s="5" t="s">
        <v>442</v>
      </c>
      <c r="D381" s="5" t="s">
        <v>443</v>
      </c>
      <c r="E381" s="16" t="str">
        <f>VLOOKUP(B381,'[1]HU-Teljes áruház lista'!$C:$G,5,0)</f>
        <v>Low Risk</v>
      </c>
      <c r="F381" s="5" t="s">
        <v>9</v>
      </c>
      <c r="G381" s="5">
        <v>3</v>
      </c>
      <c r="H381" s="5">
        <v>0</v>
      </c>
      <c r="I381" s="4"/>
      <c r="J381" s="4"/>
      <c r="K381" s="4"/>
    </row>
    <row r="382" spans="1:11">
      <c r="A382" s="4" t="s">
        <v>441</v>
      </c>
      <c r="B382" s="5">
        <v>44049</v>
      </c>
      <c r="C382" s="5" t="s">
        <v>82</v>
      </c>
      <c r="D382" s="5" t="s">
        <v>83</v>
      </c>
      <c r="E382" s="16" t="str">
        <f>VLOOKUP(B382,'[1]HU-Teljes áruház lista'!$C:$G,5,0)</f>
        <v>Low Risk</v>
      </c>
      <c r="F382" s="5" t="s">
        <v>9</v>
      </c>
      <c r="G382" s="5">
        <v>1</v>
      </c>
      <c r="H382" s="5">
        <v>0</v>
      </c>
      <c r="I382" s="4"/>
      <c r="J382" s="4"/>
      <c r="K382" s="4"/>
    </row>
    <row r="383" spans="1:11" ht="28.5">
      <c r="A383" s="4" t="s">
        <v>441</v>
      </c>
      <c r="B383" s="5">
        <v>44052</v>
      </c>
      <c r="C383" s="5" t="s">
        <v>444</v>
      </c>
      <c r="D383" s="5" t="s">
        <v>445</v>
      </c>
      <c r="E383" s="16" t="str">
        <f>VLOOKUP(B383,'[1]HU-Teljes áruház lista'!$C:$G,5,0)</f>
        <v>Low Risk</v>
      </c>
      <c r="F383" s="5" t="s">
        <v>9</v>
      </c>
      <c r="G383" s="5">
        <v>0</v>
      </c>
      <c r="H383" s="5">
        <v>0</v>
      </c>
      <c r="I383" s="4"/>
      <c r="J383" s="4"/>
      <c r="K383" s="4"/>
    </row>
    <row r="384" spans="1:11" ht="28.5">
      <c r="A384" s="4" t="s">
        <v>441</v>
      </c>
      <c r="B384" s="5">
        <v>44060</v>
      </c>
      <c r="C384" s="5" t="s">
        <v>446</v>
      </c>
      <c r="D384" s="5" t="s">
        <v>447</v>
      </c>
      <c r="E384" s="16" t="str">
        <f>VLOOKUP(B384,'[1]HU-Teljes áruház lista'!$C:$G,5,0)</f>
        <v>Low Risk</v>
      </c>
      <c r="F384" s="5" t="s">
        <v>9</v>
      </c>
      <c r="G384" s="5">
        <v>0</v>
      </c>
      <c r="H384" s="5">
        <v>0</v>
      </c>
      <c r="I384" s="4"/>
      <c r="J384" s="4"/>
      <c r="K384" s="4"/>
    </row>
    <row r="385" spans="1:11">
      <c r="A385" s="4" t="s">
        <v>441</v>
      </c>
      <c r="B385" s="5">
        <v>41590</v>
      </c>
      <c r="C385" s="5" t="s">
        <v>172</v>
      </c>
      <c r="D385" s="5" t="s">
        <v>173</v>
      </c>
      <c r="E385" s="16" t="str">
        <f>VLOOKUP(B385,'[1]HU-Teljes áruház lista'!$C:$G,5,0)</f>
        <v>Low Risk</v>
      </c>
      <c r="F385" s="5" t="s">
        <v>9</v>
      </c>
      <c r="G385" s="5">
        <v>1</v>
      </c>
      <c r="H385" s="5">
        <v>0</v>
      </c>
      <c r="I385" s="4"/>
      <c r="J385" s="4"/>
      <c r="K385" s="4"/>
    </row>
    <row r="386" spans="1:11">
      <c r="A386" s="4" t="s">
        <v>441</v>
      </c>
      <c r="B386" s="5">
        <v>41040</v>
      </c>
      <c r="C386" s="5" t="s">
        <v>137</v>
      </c>
      <c r="D386" s="5" t="s">
        <v>138</v>
      </c>
      <c r="E386" s="16" t="str">
        <f>VLOOKUP(B386,'[1]HU-Teljes áruház lista'!$C:$G,5,0)</f>
        <v>Low Risk</v>
      </c>
      <c r="F386" s="5" t="s">
        <v>9</v>
      </c>
      <c r="G386" s="5">
        <v>1</v>
      </c>
      <c r="H386" s="5">
        <v>0</v>
      </c>
      <c r="I386" s="4"/>
      <c r="J386" s="4"/>
      <c r="K386" s="4"/>
    </row>
    <row r="387" spans="1:11">
      <c r="A387" s="4" t="s">
        <v>448</v>
      </c>
      <c r="B387" s="5">
        <v>41053</v>
      </c>
      <c r="C387" s="5" t="s">
        <v>251</v>
      </c>
      <c r="D387" s="5" t="s">
        <v>252</v>
      </c>
      <c r="E387" s="16" t="str">
        <f>VLOOKUP(B387,'[1]HU-Teljes áruház lista'!$C:$G,5,0)</f>
        <v>Low Risk</v>
      </c>
      <c r="F387" s="5" t="s">
        <v>9</v>
      </c>
      <c r="G387" s="5">
        <v>1</v>
      </c>
      <c r="H387" s="5">
        <v>1</v>
      </c>
      <c r="I387" s="4"/>
      <c r="J387" s="4"/>
      <c r="K387" s="4"/>
    </row>
    <row r="388" spans="1:11" ht="28.5">
      <c r="A388" s="4" t="s">
        <v>448</v>
      </c>
      <c r="B388" s="5">
        <v>44018</v>
      </c>
      <c r="C388" s="5" t="s">
        <v>197</v>
      </c>
      <c r="D388" s="5" t="s">
        <v>198</v>
      </c>
      <c r="E388" s="16" t="str">
        <f>VLOOKUP(B388,'[1]HU-Teljes áruház lista'!$C:$G,5,0)</f>
        <v>Low Risk</v>
      </c>
      <c r="F388" s="5" t="s">
        <v>9</v>
      </c>
      <c r="G388" s="5">
        <v>1</v>
      </c>
      <c r="H388" s="5">
        <v>1</v>
      </c>
      <c r="I388" s="4"/>
      <c r="J388" s="4"/>
      <c r="K388" s="4"/>
    </row>
    <row r="389" spans="1:11" ht="28.5">
      <c r="A389" s="4" t="s">
        <v>448</v>
      </c>
      <c r="B389" s="5">
        <v>44043</v>
      </c>
      <c r="C389" s="5" t="s">
        <v>53</v>
      </c>
      <c r="D389" s="5" t="s">
        <v>54</v>
      </c>
      <c r="E389" s="16" t="str">
        <f>VLOOKUP(B389,'[1]HU-Teljes áruház lista'!$C:$G,5,0)</f>
        <v>Low Risk</v>
      </c>
      <c r="F389" s="5" t="s">
        <v>9</v>
      </c>
      <c r="G389" s="5">
        <v>1</v>
      </c>
      <c r="H389" s="5">
        <v>0</v>
      </c>
      <c r="I389" s="4"/>
      <c r="J389" s="4"/>
      <c r="K389" s="4"/>
    </row>
    <row r="390" spans="1:11">
      <c r="A390" s="4" t="s">
        <v>448</v>
      </c>
      <c r="B390" s="5">
        <v>41036</v>
      </c>
      <c r="C390" s="5" t="s">
        <v>76</v>
      </c>
      <c r="D390" s="5" t="s">
        <v>77</v>
      </c>
      <c r="E390" s="16" t="str">
        <f>VLOOKUP(B390,'[1]HU-Teljes áruház lista'!$C:$G,5,0)</f>
        <v>Low Risk</v>
      </c>
      <c r="F390" s="5" t="s">
        <v>9</v>
      </c>
      <c r="G390" s="5">
        <v>0</v>
      </c>
      <c r="H390" s="5">
        <v>0</v>
      </c>
      <c r="I390" s="4"/>
      <c r="J390" s="4"/>
      <c r="K390" s="4"/>
    </row>
    <row r="391" spans="1:11" ht="28.5">
      <c r="A391" s="4" t="s">
        <v>448</v>
      </c>
      <c r="B391" s="5">
        <v>44051</v>
      </c>
      <c r="C391" s="5" t="s">
        <v>273</v>
      </c>
      <c r="D391" s="5" t="s">
        <v>274</v>
      </c>
      <c r="E391" s="16" t="str">
        <f>VLOOKUP(B391,'[1]HU-Teljes áruház lista'!$C:$G,5,0)</f>
        <v>Low Risk</v>
      </c>
      <c r="F391" s="5" t="s">
        <v>9</v>
      </c>
      <c r="G391" s="5">
        <v>1</v>
      </c>
      <c r="H391" s="5">
        <v>0</v>
      </c>
      <c r="I391" s="4"/>
      <c r="J391" s="4"/>
      <c r="K391" s="4"/>
    </row>
    <row r="392" spans="1:11" ht="28.5">
      <c r="A392" s="4" t="s">
        <v>448</v>
      </c>
      <c r="B392" s="5">
        <v>44080</v>
      </c>
      <c r="C392" s="5" t="s">
        <v>160</v>
      </c>
      <c r="D392" s="5" t="s">
        <v>161</v>
      </c>
      <c r="E392" s="16" t="str">
        <f>VLOOKUP(B392,'[1]HU-Teljes áruház lista'!$C:$G,5,0)</f>
        <v>Low Risk</v>
      </c>
      <c r="F392" s="5" t="s">
        <v>9</v>
      </c>
      <c r="G392" s="5">
        <v>0</v>
      </c>
      <c r="H392" s="5">
        <v>0</v>
      </c>
      <c r="I392" s="4"/>
      <c r="J392" s="4"/>
      <c r="K392" s="4"/>
    </row>
    <row r="393" spans="1:11" ht="28.5">
      <c r="A393" s="4" t="s">
        <v>448</v>
      </c>
      <c r="B393" s="5">
        <v>44046</v>
      </c>
      <c r="C393" s="5" t="s">
        <v>275</v>
      </c>
      <c r="D393" s="5" t="s">
        <v>276</v>
      </c>
      <c r="E393" s="16" t="str">
        <f>VLOOKUP(B393,'[1]HU-Teljes áruház lista'!$C:$G,5,0)</f>
        <v>Low Risk</v>
      </c>
      <c r="F393" s="5" t="s">
        <v>9</v>
      </c>
      <c r="G393" s="5">
        <v>1</v>
      </c>
      <c r="H393" s="5">
        <v>0</v>
      </c>
      <c r="I393" s="4"/>
      <c r="J393" s="4"/>
      <c r="K393" s="4"/>
    </row>
    <row r="394" spans="1:11">
      <c r="A394" s="4" t="s">
        <v>448</v>
      </c>
      <c r="B394" s="5">
        <v>44024</v>
      </c>
      <c r="C394" s="5" t="s">
        <v>67</v>
      </c>
      <c r="D394" s="5" t="s">
        <v>68</v>
      </c>
      <c r="E394" s="16" t="str">
        <f>VLOOKUP(B394,'[1]HU-Teljes áruház lista'!$C:$G,5,0)</f>
        <v>Low Risk</v>
      </c>
      <c r="F394" s="5" t="s">
        <v>9</v>
      </c>
      <c r="G394" s="5">
        <v>0</v>
      </c>
      <c r="H394" s="5">
        <v>0</v>
      </c>
      <c r="I394" s="4"/>
      <c r="J394" s="4"/>
      <c r="K394" s="4"/>
    </row>
    <row r="395" spans="1:11" ht="42.75">
      <c r="A395" s="4" t="s">
        <v>448</v>
      </c>
      <c r="B395" s="5">
        <v>49016</v>
      </c>
      <c r="C395" s="5" t="s">
        <v>34</v>
      </c>
      <c r="D395" s="5" t="s">
        <v>22</v>
      </c>
      <c r="E395" s="9" t="s">
        <v>579</v>
      </c>
      <c r="F395" s="5" t="s">
        <v>9</v>
      </c>
      <c r="G395" s="5">
        <v>0</v>
      </c>
      <c r="H395" s="5">
        <v>0</v>
      </c>
      <c r="I395" s="4"/>
      <c r="J395" s="4"/>
      <c r="K395" s="4"/>
    </row>
    <row r="396" spans="1:11">
      <c r="A396" s="4" t="s">
        <v>448</v>
      </c>
      <c r="B396" s="5">
        <v>44035</v>
      </c>
      <c r="C396" s="5" t="s">
        <v>164</v>
      </c>
      <c r="D396" s="5" t="s">
        <v>165</v>
      </c>
      <c r="E396" s="16" t="str">
        <f>VLOOKUP(B396,'[1]HU-Teljes áruház lista'!$C:$G,5,0)</f>
        <v>Low Risk</v>
      </c>
      <c r="F396" s="5" t="s">
        <v>9</v>
      </c>
      <c r="G396" s="5">
        <v>0</v>
      </c>
      <c r="H396" s="5">
        <v>0</v>
      </c>
      <c r="I396" s="4"/>
      <c r="J396" s="4"/>
      <c r="K396" s="4"/>
    </row>
    <row r="397" spans="1:11">
      <c r="A397" s="4" t="s">
        <v>448</v>
      </c>
      <c r="B397" s="5">
        <v>44026</v>
      </c>
      <c r="C397" s="5" t="s">
        <v>71</v>
      </c>
      <c r="D397" s="5" t="s">
        <v>72</v>
      </c>
      <c r="E397" s="16" t="str">
        <f>VLOOKUP(B397,'[1]HU-Teljes áruház lista'!$C:$G,5,0)</f>
        <v>Low Risk</v>
      </c>
      <c r="F397" s="5" t="s">
        <v>26</v>
      </c>
      <c r="G397" s="5">
        <v>0</v>
      </c>
      <c r="H397" s="5">
        <v>0</v>
      </c>
      <c r="I397" s="4"/>
      <c r="J397" s="4"/>
      <c r="K397" s="4"/>
    </row>
    <row r="398" spans="1:11">
      <c r="A398" s="4" t="s">
        <v>448</v>
      </c>
      <c r="B398" s="5">
        <v>44028</v>
      </c>
      <c r="C398" s="5" t="s">
        <v>162</v>
      </c>
      <c r="D398" s="5" t="s">
        <v>163</v>
      </c>
      <c r="E398" s="16" t="str">
        <f>VLOOKUP(B398,'[1]HU-Teljes áruház lista'!$C:$G,5,0)</f>
        <v>Low Risk</v>
      </c>
      <c r="F398" s="5" t="s">
        <v>9</v>
      </c>
      <c r="G398" s="5">
        <v>0</v>
      </c>
      <c r="H398" s="5">
        <v>0</v>
      </c>
      <c r="I398" s="4"/>
      <c r="J398" s="4"/>
      <c r="K398" s="4"/>
    </row>
    <row r="399" spans="1:11" ht="28.5">
      <c r="A399" s="4" t="s">
        <v>448</v>
      </c>
      <c r="B399" s="5">
        <v>44063</v>
      </c>
      <c r="C399" s="5" t="s">
        <v>327</v>
      </c>
      <c r="D399" s="5" t="s">
        <v>328</v>
      </c>
      <c r="E399" s="16" t="str">
        <f>VLOOKUP(B399,'[1]HU-Teljes áruház lista'!$C:$G,5,0)</f>
        <v>Low Risk</v>
      </c>
      <c r="F399" s="5" t="s">
        <v>9</v>
      </c>
      <c r="G399" s="5">
        <v>0</v>
      </c>
      <c r="H399" s="5">
        <v>0</v>
      </c>
      <c r="I399" s="4"/>
      <c r="J399" s="4"/>
      <c r="K399" s="4"/>
    </row>
    <row r="400" spans="1:11" ht="28.5">
      <c r="A400" s="4" t="s">
        <v>449</v>
      </c>
      <c r="B400" s="5">
        <v>44020</v>
      </c>
      <c r="C400" s="5" t="s">
        <v>178</v>
      </c>
      <c r="D400" s="5" t="s">
        <v>179</v>
      </c>
      <c r="E400" s="16" t="str">
        <f>VLOOKUP(B400,'[1]HU-Teljes áruház lista'!$C:$G,5,0)</f>
        <v>Low Risk</v>
      </c>
      <c r="F400" s="5" t="s">
        <v>9</v>
      </c>
      <c r="G400" s="5">
        <v>0</v>
      </c>
      <c r="H400" s="5">
        <v>0</v>
      </c>
      <c r="I400" s="4"/>
      <c r="J400" s="4"/>
      <c r="K400" s="4"/>
    </row>
    <row r="401" spans="1:11">
      <c r="A401" s="4" t="s">
        <v>449</v>
      </c>
      <c r="B401" s="5">
        <v>41002</v>
      </c>
      <c r="C401" s="5" t="s">
        <v>340</v>
      </c>
      <c r="D401" s="5" t="s">
        <v>341</v>
      </c>
      <c r="E401" s="17" t="str">
        <f>VLOOKUP(B401,'[1]HU-Teljes áruház lista'!$C:$G,5,0)</f>
        <v>High Risk</v>
      </c>
      <c r="F401" s="5" t="s">
        <v>26</v>
      </c>
      <c r="G401" s="5">
        <v>0</v>
      </c>
      <c r="H401" s="5">
        <v>0</v>
      </c>
      <c r="I401" s="6"/>
      <c r="J401" s="6"/>
      <c r="K401" s="6"/>
    </row>
    <row r="402" spans="1:11">
      <c r="A402" s="4" t="s">
        <v>449</v>
      </c>
      <c r="B402" s="5">
        <v>41017</v>
      </c>
      <c r="C402" s="5" t="s">
        <v>145</v>
      </c>
      <c r="D402" s="5" t="s">
        <v>146</v>
      </c>
      <c r="E402" s="16" t="str">
        <f>VLOOKUP(B402,'[1]HU-Teljes áruház lista'!$C:$G,5,0)</f>
        <v>Low Risk</v>
      </c>
      <c r="F402" s="5" t="s">
        <v>9</v>
      </c>
      <c r="G402" s="5">
        <v>1</v>
      </c>
      <c r="H402" s="5">
        <v>0</v>
      </c>
      <c r="I402" s="4"/>
      <c r="J402" s="4"/>
      <c r="K402" s="4"/>
    </row>
    <row r="403" spans="1:11">
      <c r="A403" s="4" t="s">
        <v>449</v>
      </c>
      <c r="B403" s="5">
        <v>41020</v>
      </c>
      <c r="C403" s="5" t="s">
        <v>47</v>
      </c>
      <c r="D403" s="5" t="s">
        <v>48</v>
      </c>
      <c r="E403" s="16" t="str">
        <f>VLOOKUP(B403,'[1]HU-Teljes áruház lista'!$C:$G,5,0)</f>
        <v>Low Risk</v>
      </c>
      <c r="F403" s="5" t="s">
        <v>9</v>
      </c>
      <c r="G403" s="5">
        <v>0</v>
      </c>
      <c r="H403" s="5">
        <v>0</v>
      </c>
      <c r="I403" s="4"/>
      <c r="J403" s="4"/>
      <c r="K403" s="4"/>
    </row>
    <row r="404" spans="1:11">
      <c r="A404" s="4" t="s">
        <v>449</v>
      </c>
      <c r="B404" s="5">
        <v>41024</v>
      </c>
      <c r="C404" s="5" t="s">
        <v>329</v>
      </c>
      <c r="D404" s="5" t="s">
        <v>330</v>
      </c>
      <c r="E404" s="16" t="str">
        <f>VLOOKUP(B404,'[1]HU-Teljes áruház lista'!$C:$G,5,0)</f>
        <v>Low Risk</v>
      </c>
      <c r="F404" s="5" t="s">
        <v>9</v>
      </c>
      <c r="G404" s="5">
        <v>1</v>
      </c>
      <c r="H404" s="5">
        <v>0</v>
      </c>
      <c r="I404" s="4"/>
      <c r="J404" s="4"/>
      <c r="K404" s="4"/>
    </row>
    <row r="405" spans="1:11">
      <c r="A405" s="4" t="s">
        <v>449</v>
      </c>
      <c r="B405" s="5">
        <v>44061</v>
      </c>
      <c r="C405" s="5" t="s">
        <v>277</v>
      </c>
      <c r="D405" s="5" t="s">
        <v>278</v>
      </c>
      <c r="E405" s="16" t="str">
        <f>VLOOKUP(B405,'[1]HU-Teljes áruház lista'!$C:$G,5,0)</f>
        <v>Low Risk</v>
      </c>
      <c r="F405" s="5" t="s">
        <v>9</v>
      </c>
      <c r="G405" s="5">
        <v>1</v>
      </c>
      <c r="H405" s="5">
        <v>0</v>
      </c>
      <c r="I405" s="4"/>
      <c r="J405" s="4"/>
      <c r="K405" s="4"/>
    </row>
    <row r="406" spans="1:11">
      <c r="A406" s="4" t="s">
        <v>449</v>
      </c>
      <c r="B406" s="5">
        <v>44015</v>
      </c>
      <c r="C406" s="5" t="s">
        <v>298</v>
      </c>
      <c r="D406" s="5" t="s">
        <v>299</v>
      </c>
      <c r="E406" s="16" t="str">
        <f>VLOOKUP(B406,'[1]HU-Teljes áruház lista'!$C:$G,5,0)</f>
        <v>Low Risk</v>
      </c>
      <c r="F406" s="5" t="s">
        <v>9</v>
      </c>
      <c r="G406" s="5">
        <v>1</v>
      </c>
      <c r="H406" s="5">
        <v>1</v>
      </c>
      <c r="I406" s="4"/>
      <c r="J406" s="4"/>
      <c r="K406" s="4"/>
    </row>
    <row r="407" spans="1:11">
      <c r="A407" s="4" t="s">
        <v>450</v>
      </c>
      <c r="B407" s="5">
        <v>41990</v>
      </c>
      <c r="C407" s="5" t="s">
        <v>24</v>
      </c>
      <c r="D407" s="5" t="s">
        <v>25</v>
      </c>
      <c r="E407" s="15" t="str">
        <f>VLOOKUP(B407,'[1]HU-Teljes áruház lista'!$C:$G,5,0)</f>
        <v>Medium Risk</v>
      </c>
      <c r="F407" s="5" t="s">
        <v>26</v>
      </c>
      <c r="G407" s="5">
        <v>0</v>
      </c>
      <c r="H407" s="5">
        <v>0</v>
      </c>
      <c r="I407" s="4"/>
      <c r="J407" s="4"/>
      <c r="K407" s="4"/>
    </row>
    <row r="408" spans="1:11" ht="28.5">
      <c r="A408" s="4" t="s">
        <v>450</v>
      </c>
      <c r="B408" s="5">
        <v>44054</v>
      </c>
      <c r="C408" s="5" t="s">
        <v>207</v>
      </c>
      <c r="D408" s="5" t="s">
        <v>208</v>
      </c>
      <c r="E408" s="16" t="str">
        <f>VLOOKUP(B408,'[1]HU-Teljes áruház lista'!$C:$G,5,0)</f>
        <v>Low Risk</v>
      </c>
      <c r="F408" s="5" t="s">
        <v>9</v>
      </c>
      <c r="G408" s="5">
        <v>0</v>
      </c>
      <c r="H408" s="5">
        <v>0</v>
      </c>
      <c r="I408" s="4"/>
      <c r="J408" s="4"/>
      <c r="K408" s="4"/>
    </row>
    <row r="409" spans="1:11">
      <c r="A409" s="4" t="s">
        <v>450</v>
      </c>
      <c r="B409" s="5">
        <v>41027</v>
      </c>
      <c r="C409" s="5" t="s">
        <v>320</v>
      </c>
      <c r="D409" s="5" t="s">
        <v>321</v>
      </c>
      <c r="E409" s="15" t="str">
        <f>VLOOKUP(B409,'[1]HU-Teljes áruház lista'!$C:$G,5,0)</f>
        <v>Medium Risk</v>
      </c>
      <c r="F409" s="5" t="s">
        <v>26</v>
      </c>
      <c r="G409" s="5">
        <v>1</v>
      </c>
      <c r="H409" s="5">
        <v>1</v>
      </c>
      <c r="I409" s="4"/>
      <c r="J409" s="4"/>
      <c r="K409" s="4"/>
    </row>
    <row r="410" spans="1:11">
      <c r="A410" s="4" t="s">
        <v>450</v>
      </c>
      <c r="B410" s="5">
        <v>41500</v>
      </c>
      <c r="C410" s="5" t="s">
        <v>234</v>
      </c>
      <c r="D410" s="5" t="s">
        <v>235</v>
      </c>
      <c r="E410" s="15" t="str">
        <f>VLOOKUP(B410,'[1]HU-Teljes áruház lista'!$C:$G,5,0)</f>
        <v>Medium Risk</v>
      </c>
      <c r="F410" s="5" t="s">
        <v>26</v>
      </c>
      <c r="G410" s="5">
        <v>0</v>
      </c>
      <c r="H410" s="5">
        <v>0</v>
      </c>
      <c r="I410" s="4"/>
      <c r="J410" s="4"/>
      <c r="K410" s="4"/>
    </row>
    <row r="411" spans="1:11">
      <c r="A411" s="4" t="s">
        <v>450</v>
      </c>
      <c r="B411" s="5">
        <v>41910</v>
      </c>
      <c r="C411" s="5" t="s">
        <v>306</v>
      </c>
      <c r="D411" s="5" t="s">
        <v>307</v>
      </c>
      <c r="E411" s="16" t="str">
        <f>VLOOKUP(B411,'[1]HU-Teljes áruház lista'!$C:$G,5,0)</f>
        <v>Low Risk</v>
      </c>
      <c r="F411" s="5" t="s">
        <v>9</v>
      </c>
      <c r="G411" s="5">
        <v>1</v>
      </c>
      <c r="H411" s="5">
        <v>0</v>
      </c>
      <c r="I411" s="4"/>
      <c r="J411" s="4"/>
      <c r="K411" s="4"/>
    </row>
    <row r="412" spans="1:11" ht="28.5">
      <c r="A412" s="4" t="s">
        <v>450</v>
      </c>
      <c r="B412" s="5">
        <v>44016</v>
      </c>
      <c r="C412" s="5" t="s">
        <v>236</v>
      </c>
      <c r="D412" s="5" t="s">
        <v>237</v>
      </c>
      <c r="E412" s="16" t="str">
        <f>VLOOKUP(B412,'[1]HU-Teljes áruház lista'!$C:$G,5,0)</f>
        <v>Low Risk</v>
      </c>
      <c r="F412" s="5" t="s">
        <v>9</v>
      </c>
      <c r="G412" s="5">
        <v>1</v>
      </c>
      <c r="H412" s="5">
        <v>0</v>
      </c>
      <c r="I412" s="4"/>
      <c r="J412" s="4"/>
      <c r="K412" s="4"/>
    </row>
    <row r="413" spans="1:11" ht="28.5">
      <c r="A413" s="4" t="s">
        <v>450</v>
      </c>
      <c r="B413" s="5">
        <v>44013</v>
      </c>
      <c r="C413" s="5" t="s">
        <v>141</v>
      </c>
      <c r="D413" s="5" t="s">
        <v>142</v>
      </c>
      <c r="E413" s="16" t="str">
        <f>VLOOKUP(B413,'[1]HU-Teljes áruház lista'!$C:$G,5,0)</f>
        <v>Low Risk</v>
      </c>
      <c r="F413" s="5" t="s">
        <v>9</v>
      </c>
      <c r="G413" s="5">
        <v>1</v>
      </c>
      <c r="H413" s="5">
        <v>0</v>
      </c>
      <c r="I413" s="4"/>
      <c r="J413" s="4"/>
      <c r="K413" s="4"/>
    </row>
    <row r="414" spans="1:11">
      <c r="A414" s="4" t="s">
        <v>450</v>
      </c>
      <c r="B414" s="5">
        <v>41011</v>
      </c>
      <c r="C414" s="5" t="s">
        <v>414</v>
      </c>
      <c r="D414" s="5" t="s">
        <v>415</v>
      </c>
      <c r="E414" s="16" t="str">
        <f>VLOOKUP(B414,'[1]HU-Teljes áruház lista'!$C:$G,5,0)</f>
        <v>Low Risk</v>
      </c>
      <c r="F414" s="5" t="s">
        <v>9</v>
      </c>
      <c r="G414" s="5">
        <v>3</v>
      </c>
      <c r="H414" s="5">
        <v>0</v>
      </c>
      <c r="I414" s="4"/>
      <c r="J414" s="4"/>
      <c r="K414" s="4"/>
    </row>
    <row r="415" spans="1:11">
      <c r="A415" s="4" t="s">
        <v>451</v>
      </c>
      <c r="B415" s="5">
        <v>44034</v>
      </c>
      <c r="C415" s="5" t="s">
        <v>254</v>
      </c>
      <c r="D415" s="5" t="s">
        <v>255</v>
      </c>
      <c r="E415" s="16" t="str">
        <f>VLOOKUP(B415,'[1]HU-Teljes áruház lista'!$C:$G,5,0)</f>
        <v>Low Risk</v>
      </c>
      <c r="F415" s="5" t="s">
        <v>9</v>
      </c>
      <c r="G415" s="5">
        <v>0</v>
      </c>
      <c r="H415" s="5">
        <v>0</v>
      </c>
      <c r="I415" s="4"/>
      <c r="J415" s="4"/>
      <c r="K415" s="4"/>
    </row>
    <row r="416" spans="1:11">
      <c r="A416" s="4" t="s">
        <v>451</v>
      </c>
      <c r="B416" s="5">
        <v>43004</v>
      </c>
      <c r="C416" s="5" t="s">
        <v>388</v>
      </c>
      <c r="D416" s="5" t="s">
        <v>389</v>
      </c>
      <c r="E416" s="16" t="str">
        <f>VLOOKUP(B416,'[1]HU-Teljes áruház lista'!$C:$G,5,0)</f>
        <v>Low Risk</v>
      </c>
      <c r="F416" s="5" t="s">
        <v>26</v>
      </c>
      <c r="G416" s="5">
        <v>3</v>
      </c>
      <c r="H416" s="5">
        <v>3</v>
      </c>
      <c r="I416" s="4"/>
      <c r="J416" s="4"/>
      <c r="K416" s="4"/>
    </row>
    <row r="417" spans="1:11" ht="28.5">
      <c r="A417" s="4" t="s">
        <v>451</v>
      </c>
      <c r="B417" s="5">
        <v>44064</v>
      </c>
      <c r="C417" s="5" t="s">
        <v>51</v>
      </c>
      <c r="D417" s="5" t="s">
        <v>52</v>
      </c>
      <c r="E417" s="16" t="str">
        <f>VLOOKUP(B417,'[1]HU-Teljes áruház lista'!$C:$G,5,0)</f>
        <v>Low Risk</v>
      </c>
      <c r="F417" s="5" t="s">
        <v>9</v>
      </c>
      <c r="G417" s="5">
        <v>2</v>
      </c>
      <c r="H417" s="5">
        <v>0</v>
      </c>
      <c r="I417" s="4"/>
      <c r="J417" s="4"/>
      <c r="K417" s="4"/>
    </row>
    <row r="418" spans="1:11">
      <c r="A418" s="4" t="s">
        <v>451</v>
      </c>
      <c r="B418" s="5">
        <v>41830</v>
      </c>
      <c r="C418" s="5" t="s">
        <v>193</v>
      </c>
      <c r="D418" s="5" t="s">
        <v>194</v>
      </c>
      <c r="E418" s="16" t="str">
        <f>VLOOKUP(B418,'[1]HU-Teljes áruház lista'!$C:$G,5,0)</f>
        <v>Low Risk</v>
      </c>
      <c r="F418" s="5" t="s">
        <v>9</v>
      </c>
      <c r="G418" s="5">
        <v>0</v>
      </c>
      <c r="H418" s="5">
        <v>0</v>
      </c>
      <c r="I418" s="4"/>
      <c r="J418" s="4"/>
      <c r="K418" s="4"/>
    </row>
    <row r="419" spans="1:11" ht="28.5">
      <c r="A419" s="4" t="s">
        <v>451</v>
      </c>
      <c r="B419" s="5">
        <v>44078</v>
      </c>
      <c r="C419" s="5" t="s">
        <v>292</v>
      </c>
      <c r="D419" s="5" t="s">
        <v>293</v>
      </c>
      <c r="E419" s="16" t="str">
        <f>VLOOKUP(B419,'[1]HU-Teljes áruház lista'!$C:$G,5,0)</f>
        <v>Low Risk</v>
      </c>
      <c r="F419" s="5" t="s">
        <v>9</v>
      </c>
      <c r="G419" s="5">
        <v>1</v>
      </c>
      <c r="H419" s="5">
        <v>0</v>
      </c>
      <c r="I419" s="4"/>
      <c r="J419" s="4"/>
      <c r="K419" s="4"/>
    </row>
    <row r="420" spans="1:11" ht="28.5">
      <c r="A420" s="4" t="s">
        <v>452</v>
      </c>
      <c r="B420" s="5">
        <v>41680</v>
      </c>
      <c r="C420" s="5" t="s">
        <v>373</v>
      </c>
      <c r="D420" s="5" t="s">
        <v>374</v>
      </c>
      <c r="E420" s="15" t="str">
        <f>VLOOKUP(B420,'[1]HU-Teljes áruház lista'!$C:$G,5,0)</f>
        <v>Medium Risk</v>
      </c>
      <c r="F420" s="5" t="s">
        <v>26</v>
      </c>
      <c r="G420" s="5">
        <v>0</v>
      </c>
      <c r="H420" s="5">
        <v>0</v>
      </c>
      <c r="I420" s="4"/>
      <c r="J420" s="4"/>
      <c r="K420" s="4"/>
    </row>
    <row r="421" spans="1:11">
      <c r="A421" s="4" t="s">
        <v>452</v>
      </c>
      <c r="B421" s="5">
        <v>41500</v>
      </c>
      <c r="C421" s="5" t="s">
        <v>234</v>
      </c>
      <c r="D421" s="5" t="s">
        <v>235</v>
      </c>
      <c r="E421" s="15" t="str">
        <f>VLOOKUP(B421,'[1]HU-Teljes áruház lista'!$C:$G,5,0)</f>
        <v>Medium Risk</v>
      </c>
      <c r="F421" s="5" t="s">
        <v>26</v>
      </c>
      <c r="G421" s="5">
        <v>0</v>
      </c>
      <c r="H421" s="5">
        <v>0</v>
      </c>
      <c r="I421" s="4"/>
      <c r="J421" s="4"/>
      <c r="K421" s="4"/>
    </row>
    <row r="422" spans="1:11">
      <c r="A422" s="4" t="s">
        <v>452</v>
      </c>
      <c r="B422" s="5">
        <v>41760</v>
      </c>
      <c r="C422" s="5" t="s">
        <v>271</v>
      </c>
      <c r="D422" s="5" t="s">
        <v>272</v>
      </c>
      <c r="E422" s="16" t="str">
        <f>VLOOKUP(B422,'[1]HU-Teljes áruház lista'!$C:$G,5,0)</f>
        <v>Low Risk</v>
      </c>
      <c r="F422" s="5" t="s">
        <v>26</v>
      </c>
      <c r="G422" s="5">
        <v>0</v>
      </c>
      <c r="H422" s="5">
        <v>0</v>
      </c>
      <c r="I422" s="4"/>
      <c r="J422" s="4"/>
      <c r="K422" s="4"/>
    </row>
    <row r="423" spans="1:11">
      <c r="A423" s="4" t="s">
        <v>452</v>
      </c>
      <c r="B423" s="5">
        <v>44037</v>
      </c>
      <c r="C423" s="5" t="s">
        <v>453</v>
      </c>
      <c r="D423" s="5" t="s">
        <v>454</v>
      </c>
      <c r="E423" s="16" t="str">
        <f>VLOOKUP(B423,'[1]HU-Teljes áruház lista'!$C:$G,5,0)</f>
        <v>Low Risk</v>
      </c>
      <c r="F423" s="5" t="s">
        <v>9</v>
      </c>
      <c r="G423" s="5">
        <v>1</v>
      </c>
      <c r="H423" s="5">
        <v>1</v>
      </c>
      <c r="I423" s="4"/>
      <c r="J423" s="4"/>
      <c r="K423" s="4"/>
    </row>
    <row r="424" spans="1:11">
      <c r="A424" s="4" t="s">
        <v>452</v>
      </c>
      <c r="B424" s="5">
        <v>41960</v>
      </c>
      <c r="C424" s="5" t="s">
        <v>304</v>
      </c>
      <c r="D424" s="5" t="s">
        <v>305</v>
      </c>
      <c r="E424" s="16" t="str">
        <f>VLOOKUP(B424,'[1]HU-Teljes áruház lista'!$C:$G,5,0)</f>
        <v>Low Risk</v>
      </c>
      <c r="F424" s="5" t="s">
        <v>9</v>
      </c>
      <c r="G424" s="5">
        <v>1</v>
      </c>
      <c r="H424" s="5">
        <v>0</v>
      </c>
      <c r="I424" s="4"/>
      <c r="J424" s="4"/>
      <c r="K424" s="4"/>
    </row>
    <row r="425" spans="1:11" ht="28.5">
      <c r="A425" s="4" t="s">
        <v>455</v>
      </c>
      <c r="B425" s="5">
        <v>44050</v>
      </c>
      <c r="C425" s="5" t="s">
        <v>248</v>
      </c>
      <c r="D425" s="5" t="s">
        <v>249</v>
      </c>
      <c r="E425" s="16" t="str">
        <f>VLOOKUP(B425,'[1]HU-Teljes áruház lista'!$C:$G,5,0)</f>
        <v>Low Risk</v>
      </c>
      <c r="F425" s="5" t="s">
        <v>26</v>
      </c>
      <c r="G425" s="5">
        <v>1</v>
      </c>
      <c r="H425" s="5">
        <v>0</v>
      </c>
      <c r="I425" s="4"/>
      <c r="J425" s="4"/>
      <c r="K425" s="4"/>
    </row>
    <row r="426" spans="1:11">
      <c r="A426" s="4" t="s">
        <v>455</v>
      </c>
      <c r="B426" s="5">
        <v>41022</v>
      </c>
      <c r="C426" s="5" t="s">
        <v>366</v>
      </c>
      <c r="D426" s="5" t="s">
        <v>367</v>
      </c>
      <c r="E426" s="16" t="str">
        <f>VLOOKUP(B426,'[1]HU-Teljes áruház lista'!$C:$G,5,0)</f>
        <v>Low Risk</v>
      </c>
      <c r="F426" s="5" t="s">
        <v>26</v>
      </c>
      <c r="G426" s="5">
        <v>0</v>
      </c>
      <c r="H426" s="5">
        <v>0</v>
      </c>
      <c r="I426" s="4"/>
      <c r="J426" s="4"/>
      <c r="K426" s="4"/>
    </row>
    <row r="427" spans="1:11">
      <c r="A427" s="4" t="s">
        <v>455</v>
      </c>
      <c r="B427" s="5">
        <v>41002</v>
      </c>
      <c r="C427" s="5" t="s">
        <v>340</v>
      </c>
      <c r="D427" s="5" t="s">
        <v>341</v>
      </c>
      <c r="E427" s="17" t="str">
        <f>VLOOKUP(B427,'[1]HU-Teljes áruház lista'!$C:$G,5,0)</f>
        <v>High Risk</v>
      </c>
      <c r="F427" s="5" t="s">
        <v>26</v>
      </c>
      <c r="G427" s="5">
        <v>0</v>
      </c>
      <c r="H427" s="5">
        <v>0</v>
      </c>
      <c r="I427" s="4"/>
      <c r="J427" s="4"/>
      <c r="K427" s="4"/>
    </row>
    <row r="428" spans="1:11" ht="28.5">
      <c r="A428" s="4" t="s">
        <v>456</v>
      </c>
      <c r="B428" s="5">
        <v>44055</v>
      </c>
      <c r="C428" s="5" t="s">
        <v>457</v>
      </c>
      <c r="D428" s="5" t="s">
        <v>458</v>
      </c>
      <c r="E428" s="16" t="str">
        <f>VLOOKUP(B428,'[1]HU-Teljes áruház lista'!$C:$G,5,0)</f>
        <v>Low Risk</v>
      </c>
      <c r="F428" s="5" t="s">
        <v>9</v>
      </c>
      <c r="G428" s="5">
        <v>1</v>
      </c>
      <c r="H428" s="5">
        <v>1</v>
      </c>
      <c r="I428" s="4"/>
      <c r="J428" s="4"/>
      <c r="K428" s="4"/>
    </row>
    <row r="429" spans="1:11">
      <c r="A429" s="4" t="s">
        <v>456</v>
      </c>
      <c r="B429" s="5">
        <v>44032</v>
      </c>
      <c r="C429" s="5" t="s">
        <v>98</v>
      </c>
      <c r="D429" s="5" t="s">
        <v>99</v>
      </c>
      <c r="E429" s="16" t="str">
        <f>VLOOKUP(B429,'[1]HU-Teljes áruház lista'!$C:$G,5,0)</f>
        <v>Low Risk</v>
      </c>
      <c r="F429" s="5" t="s">
        <v>9</v>
      </c>
      <c r="G429" s="5">
        <v>0</v>
      </c>
      <c r="H429" s="5">
        <v>0</v>
      </c>
      <c r="I429" s="4"/>
      <c r="J429" s="4"/>
      <c r="K429" s="4"/>
    </row>
    <row r="430" spans="1:11" ht="28.5">
      <c r="A430" s="4" t="s">
        <v>456</v>
      </c>
      <c r="B430" s="5">
        <v>44044</v>
      </c>
      <c r="C430" s="5" t="s">
        <v>345</v>
      </c>
      <c r="D430" s="5" t="s">
        <v>346</v>
      </c>
      <c r="E430" s="16" t="str">
        <f>VLOOKUP(B430,'[1]HU-Teljes áruház lista'!$C:$G,5,0)</f>
        <v>Low Risk</v>
      </c>
      <c r="F430" s="5" t="s">
        <v>9</v>
      </c>
      <c r="G430" s="5">
        <v>1</v>
      </c>
      <c r="H430" s="5">
        <v>0</v>
      </c>
      <c r="I430" s="4"/>
      <c r="J430" s="4"/>
      <c r="K430" s="4"/>
    </row>
    <row r="431" spans="1:11">
      <c r="A431" s="4" t="s">
        <v>456</v>
      </c>
      <c r="B431" s="5">
        <v>41490</v>
      </c>
      <c r="C431" s="5" t="s">
        <v>361</v>
      </c>
      <c r="D431" s="5" t="s">
        <v>362</v>
      </c>
      <c r="E431" s="17" t="str">
        <f>VLOOKUP(B431,'[1]HU-Teljes áruház lista'!$C:$G,5,0)</f>
        <v>High Risk</v>
      </c>
      <c r="F431" s="5" t="s">
        <v>9</v>
      </c>
      <c r="G431" s="5">
        <v>0</v>
      </c>
      <c r="H431" s="5">
        <v>0</v>
      </c>
      <c r="I431" s="4"/>
      <c r="J431" s="4"/>
      <c r="K431" s="4"/>
    </row>
    <row r="432" spans="1:11" ht="28.5">
      <c r="A432" s="4" t="s">
        <v>456</v>
      </c>
      <c r="B432" s="5">
        <v>44012</v>
      </c>
      <c r="C432" s="5" t="s">
        <v>92</v>
      </c>
      <c r="D432" s="5" t="s">
        <v>93</v>
      </c>
      <c r="E432" s="16" t="str">
        <f>VLOOKUP(B432,'[1]HU-Teljes áruház lista'!$C:$G,5,0)</f>
        <v>Low Risk</v>
      </c>
      <c r="F432" s="5" t="s">
        <v>9</v>
      </c>
      <c r="G432" s="5">
        <v>0</v>
      </c>
      <c r="H432" s="5">
        <v>0</v>
      </c>
      <c r="I432" s="4"/>
      <c r="J432" s="4"/>
      <c r="K432" s="4"/>
    </row>
    <row r="433" spans="1:11">
      <c r="A433" s="4" t="s">
        <v>459</v>
      </c>
      <c r="B433" s="5">
        <v>41990</v>
      </c>
      <c r="C433" s="5" t="s">
        <v>24</v>
      </c>
      <c r="D433" s="5" t="s">
        <v>25</v>
      </c>
      <c r="E433" s="15" t="str">
        <f>VLOOKUP(B433,'[1]HU-Teljes áruház lista'!$C:$G,5,0)</f>
        <v>Medium Risk</v>
      </c>
      <c r="F433" s="5" t="s">
        <v>26</v>
      </c>
      <c r="G433" s="5">
        <v>0</v>
      </c>
      <c r="H433" s="5">
        <v>0</v>
      </c>
      <c r="I433" s="4"/>
      <c r="J433" s="4"/>
      <c r="K433" s="4"/>
    </row>
    <row r="434" spans="1:11" ht="28.5">
      <c r="A434" s="4" t="s">
        <v>459</v>
      </c>
      <c r="B434" s="5">
        <v>44053</v>
      </c>
      <c r="C434" s="5" t="s">
        <v>417</v>
      </c>
      <c r="D434" s="5" t="s">
        <v>418</v>
      </c>
      <c r="E434" s="16" t="str">
        <f>VLOOKUP(B434,'[1]HU-Teljes áruház lista'!$C:$G,5,0)</f>
        <v>Low Risk</v>
      </c>
      <c r="F434" s="5" t="s">
        <v>26</v>
      </c>
      <c r="G434" s="5">
        <v>0</v>
      </c>
      <c r="H434" s="5">
        <v>0</v>
      </c>
      <c r="I434" s="4"/>
      <c r="J434" s="4"/>
      <c r="K434" s="4"/>
    </row>
    <row r="435" spans="1:11">
      <c r="A435" s="4" t="s">
        <v>459</v>
      </c>
      <c r="B435" s="5">
        <v>44017</v>
      </c>
      <c r="C435" s="5" t="s">
        <v>350</v>
      </c>
      <c r="D435" s="5" t="s">
        <v>351</v>
      </c>
      <c r="E435" s="16" t="str">
        <f>VLOOKUP(B435,'[1]HU-Teljes áruház lista'!$C:$G,5,0)</f>
        <v>Low Risk</v>
      </c>
      <c r="F435" s="5" t="s">
        <v>9</v>
      </c>
      <c r="G435" s="5">
        <v>0</v>
      </c>
      <c r="H435" s="5">
        <v>0</v>
      </c>
      <c r="I435" s="4"/>
      <c r="J435" s="4"/>
      <c r="K435" s="4"/>
    </row>
    <row r="436" spans="1:11" ht="28.5">
      <c r="A436" s="4" t="s">
        <v>459</v>
      </c>
      <c r="B436" s="5">
        <v>44067</v>
      </c>
      <c r="C436" s="5" t="s">
        <v>156</v>
      </c>
      <c r="D436" s="5" t="s">
        <v>157</v>
      </c>
      <c r="E436" s="16" t="str">
        <f>VLOOKUP(B436,'[1]HU-Teljes áruház lista'!$C:$G,5,0)</f>
        <v>Low Risk</v>
      </c>
      <c r="F436" s="5" t="s">
        <v>9</v>
      </c>
      <c r="G436" s="5">
        <v>0</v>
      </c>
      <c r="H436" s="5">
        <v>0</v>
      </c>
      <c r="I436" s="4"/>
      <c r="J436" s="4"/>
      <c r="K436" s="4"/>
    </row>
    <row r="437" spans="1:11" ht="28.5">
      <c r="A437" s="4" t="s">
        <v>459</v>
      </c>
      <c r="B437" s="5">
        <v>44029</v>
      </c>
      <c r="C437" s="5" t="s">
        <v>375</v>
      </c>
      <c r="D437" s="5" t="s">
        <v>376</v>
      </c>
      <c r="E437" s="16" t="str">
        <f>VLOOKUP(B437,'[1]HU-Teljes áruház lista'!$C:$G,5,0)</f>
        <v>Low Risk</v>
      </c>
      <c r="F437" s="5" t="s">
        <v>9</v>
      </c>
      <c r="G437" s="5">
        <v>0</v>
      </c>
      <c r="H437" s="5">
        <v>0</v>
      </c>
      <c r="I437" s="4"/>
      <c r="J437" s="4"/>
      <c r="K437" s="4"/>
    </row>
    <row r="438" spans="1:11">
      <c r="A438" s="4" t="s">
        <v>459</v>
      </c>
      <c r="B438" s="5">
        <v>41570</v>
      </c>
      <c r="C438" s="5" t="s">
        <v>191</v>
      </c>
      <c r="D438" s="5" t="s">
        <v>192</v>
      </c>
      <c r="E438" s="15" t="str">
        <f>VLOOKUP(B438,'[1]HU-Teljes áruház lista'!$C:$G,5,0)</f>
        <v>Medium Risk</v>
      </c>
      <c r="F438" s="5" t="s">
        <v>26</v>
      </c>
      <c r="G438" s="5">
        <v>0</v>
      </c>
      <c r="H438" s="5">
        <v>0</v>
      </c>
      <c r="I438" s="4"/>
      <c r="J438" s="4"/>
      <c r="K438" s="4"/>
    </row>
    <row r="439" spans="1:11">
      <c r="A439" s="4" t="s">
        <v>459</v>
      </c>
      <c r="B439" s="5">
        <v>43004</v>
      </c>
      <c r="C439" s="5" t="s">
        <v>388</v>
      </c>
      <c r="D439" s="5" t="s">
        <v>389</v>
      </c>
      <c r="E439" s="16" t="str">
        <f>VLOOKUP(B439,'[1]HU-Teljes áruház lista'!$C:$G,5,0)</f>
        <v>Low Risk</v>
      </c>
      <c r="F439" s="5" t="s">
        <v>9</v>
      </c>
      <c r="G439" s="5">
        <v>0</v>
      </c>
      <c r="H439" s="5">
        <v>0</v>
      </c>
      <c r="I439" s="4"/>
      <c r="J439" s="4"/>
      <c r="K439" s="4"/>
    </row>
    <row r="440" spans="1:11">
      <c r="A440" s="4" t="s">
        <v>460</v>
      </c>
      <c r="B440" s="5">
        <v>41640</v>
      </c>
      <c r="C440" s="5" t="s">
        <v>363</v>
      </c>
      <c r="D440" s="5" t="s">
        <v>364</v>
      </c>
      <c r="E440" s="17" t="str">
        <f>VLOOKUP(B440,'[1]HU-Teljes áruház lista'!$C:$G,5,0)</f>
        <v>High Risk</v>
      </c>
      <c r="F440" s="5" t="s">
        <v>9</v>
      </c>
      <c r="G440" s="5">
        <v>1</v>
      </c>
      <c r="H440" s="5">
        <v>0</v>
      </c>
      <c r="I440" s="4"/>
      <c r="J440" s="4"/>
      <c r="K440" s="4"/>
    </row>
    <row r="441" spans="1:11">
      <c r="A441" s="4" t="s">
        <v>460</v>
      </c>
      <c r="B441" s="5">
        <v>41008</v>
      </c>
      <c r="C441" s="5" t="s">
        <v>31</v>
      </c>
      <c r="D441" s="5" t="s">
        <v>32</v>
      </c>
      <c r="E441" s="17" t="str">
        <f>VLOOKUP(B441,'[1]HU-Teljes áruház lista'!$C:$G,5,0)</f>
        <v>High Risk</v>
      </c>
      <c r="F441" s="5" t="s">
        <v>9</v>
      </c>
      <c r="G441" s="5">
        <v>1</v>
      </c>
      <c r="H441" s="5">
        <v>0</v>
      </c>
      <c r="I441" s="4"/>
      <c r="J441" s="4"/>
      <c r="K441" s="4"/>
    </row>
    <row r="442" spans="1:11" ht="28.5">
      <c r="A442" s="4" t="s">
        <v>461</v>
      </c>
      <c r="B442" s="5">
        <v>41046</v>
      </c>
      <c r="C442" s="5" t="s">
        <v>462</v>
      </c>
      <c r="D442" s="5" t="s">
        <v>463</v>
      </c>
      <c r="E442" s="16" t="str">
        <f>VLOOKUP(B442,'[1]HU-Teljes áruház lista'!$C:$G,5,0)</f>
        <v>Low Risk</v>
      </c>
      <c r="F442" s="5" t="s">
        <v>9</v>
      </c>
      <c r="G442" s="5">
        <v>1</v>
      </c>
      <c r="H442" s="5">
        <v>0</v>
      </c>
      <c r="I442" s="4"/>
      <c r="J442" s="4"/>
      <c r="K442" s="4"/>
    </row>
    <row r="443" spans="1:11" ht="42.75">
      <c r="A443" s="4" t="s">
        <v>461</v>
      </c>
      <c r="B443" s="5">
        <v>49016</v>
      </c>
      <c r="C443" s="5" t="s">
        <v>34</v>
      </c>
      <c r="D443" s="5" t="s">
        <v>22</v>
      </c>
      <c r="E443" s="9" t="s">
        <v>579</v>
      </c>
      <c r="F443" s="5" t="s">
        <v>9</v>
      </c>
      <c r="G443" s="5">
        <v>0</v>
      </c>
      <c r="H443" s="5">
        <v>0</v>
      </c>
      <c r="I443" s="4"/>
      <c r="J443" s="4"/>
      <c r="K443" s="4"/>
    </row>
    <row r="444" spans="1:11">
      <c r="A444" s="4" t="s">
        <v>461</v>
      </c>
      <c r="B444" s="5">
        <v>44033</v>
      </c>
      <c r="C444" s="5" t="s">
        <v>338</v>
      </c>
      <c r="D444" s="5" t="s">
        <v>339</v>
      </c>
      <c r="E444" s="16" t="str">
        <f>VLOOKUP(B444,'[1]HU-Teljes áruház lista'!$C:$G,5,0)</f>
        <v>Low Risk</v>
      </c>
      <c r="F444" s="5" t="s">
        <v>9</v>
      </c>
      <c r="G444" s="5">
        <v>1</v>
      </c>
      <c r="H444" s="5">
        <v>0</v>
      </c>
      <c r="I444" s="4"/>
      <c r="J444" s="4"/>
      <c r="K444" s="4"/>
    </row>
    <row r="445" spans="1:11">
      <c r="A445" s="4" t="s">
        <v>461</v>
      </c>
      <c r="B445" s="5">
        <v>41520</v>
      </c>
      <c r="C445" s="5" t="s">
        <v>130</v>
      </c>
      <c r="D445" s="5" t="s">
        <v>131</v>
      </c>
      <c r="E445" s="17" t="str">
        <f>VLOOKUP(B445,'[1]HU-Teljes áruház lista'!$C:$G,5,0)</f>
        <v>High Risk</v>
      </c>
      <c r="F445" s="5" t="s">
        <v>9</v>
      </c>
      <c r="G445" s="5">
        <v>0</v>
      </c>
      <c r="H445" s="5">
        <v>0</v>
      </c>
      <c r="I445" s="4"/>
      <c r="J445" s="4"/>
      <c r="K445" s="4"/>
    </row>
    <row r="446" spans="1:11" ht="28.5">
      <c r="A446" s="4" t="s">
        <v>464</v>
      </c>
      <c r="B446" s="5">
        <v>49007</v>
      </c>
      <c r="C446" s="5" t="s">
        <v>21</v>
      </c>
      <c r="D446" s="5" t="s">
        <v>22</v>
      </c>
      <c r="E446" s="9" t="s">
        <v>579</v>
      </c>
      <c r="F446" s="5" t="s">
        <v>9</v>
      </c>
      <c r="G446" s="5">
        <v>0</v>
      </c>
      <c r="H446" s="5">
        <v>0</v>
      </c>
      <c r="I446" s="4"/>
      <c r="J446" s="4"/>
      <c r="K446" s="4"/>
    </row>
    <row r="447" spans="1:11" ht="28.5">
      <c r="A447" s="4" t="s">
        <v>464</v>
      </c>
      <c r="B447" s="5">
        <v>41710</v>
      </c>
      <c r="C447" s="5" t="s">
        <v>322</v>
      </c>
      <c r="D447" s="5" t="s">
        <v>323</v>
      </c>
      <c r="E447" s="17" t="str">
        <f>VLOOKUP(B447,'[1]HU-Teljes áruház lista'!$C:$G,5,0)</f>
        <v>High Risk</v>
      </c>
      <c r="F447" s="5" t="s">
        <v>9</v>
      </c>
      <c r="G447" s="5">
        <v>1</v>
      </c>
      <c r="H447" s="5">
        <v>1</v>
      </c>
      <c r="I447" s="4"/>
      <c r="J447" s="4"/>
      <c r="K447" s="4"/>
    </row>
    <row r="448" spans="1:11" ht="28.5">
      <c r="A448" s="4" t="s">
        <v>464</v>
      </c>
      <c r="B448" s="5">
        <v>41390</v>
      </c>
      <c r="C448" s="5" t="s">
        <v>10</v>
      </c>
      <c r="D448" s="5" t="s">
        <v>11</v>
      </c>
      <c r="E448" s="17" t="str">
        <f>VLOOKUP(B448,'[1]HU-Teljes áruház lista'!$C:$G,5,0)</f>
        <v>High Risk</v>
      </c>
      <c r="F448" s="5" t="s">
        <v>9</v>
      </c>
      <c r="G448" s="5">
        <v>1</v>
      </c>
      <c r="H448" s="5">
        <v>1</v>
      </c>
      <c r="I448" s="4"/>
      <c r="J448" s="4"/>
      <c r="K448" s="4"/>
    </row>
    <row r="449" spans="1:11">
      <c r="A449" s="4" t="s">
        <v>465</v>
      </c>
      <c r="B449" s="5">
        <v>41005</v>
      </c>
      <c r="C449" s="5" t="s">
        <v>114</v>
      </c>
      <c r="D449" s="5" t="s">
        <v>115</v>
      </c>
      <c r="E449" s="16" t="str">
        <f>VLOOKUP(B449,'[1]HU-Teljes áruház lista'!$C:$G,5,0)</f>
        <v>Low Risk</v>
      </c>
      <c r="F449" s="5" t="s">
        <v>26</v>
      </c>
      <c r="G449" s="5">
        <v>0</v>
      </c>
      <c r="H449" s="5">
        <v>0</v>
      </c>
      <c r="I449" s="4"/>
      <c r="J449" s="4"/>
      <c r="K449" s="4"/>
    </row>
    <row r="450" spans="1:11">
      <c r="A450" s="4" t="s">
        <v>465</v>
      </c>
      <c r="B450" s="5">
        <v>41014</v>
      </c>
      <c r="C450" s="5" t="s">
        <v>40</v>
      </c>
      <c r="D450" s="5" t="s">
        <v>41</v>
      </c>
      <c r="E450" s="17" t="str">
        <f>VLOOKUP(B450,'[1]HU-Teljes áruház lista'!$C:$G,5,0)</f>
        <v>High Risk</v>
      </c>
      <c r="F450" s="5" t="s">
        <v>9</v>
      </c>
      <c r="G450" s="5">
        <v>0</v>
      </c>
      <c r="H450" s="5">
        <v>0</v>
      </c>
      <c r="I450" s="4"/>
      <c r="J450" s="4"/>
      <c r="K450" s="4"/>
    </row>
    <row r="451" spans="1:11">
      <c r="A451" s="4" t="s">
        <v>465</v>
      </c>
      <c r="B451" s="5">
        <v>41970</v>
      </c>
      <c r="C451" s="5" t="s">
        <v>16</v>
      </c>
      <c r="D451" s="5" t="s">
        <v>17</v>
      </c>
      <c r="E451" s="17" t="str">
        <f>VLOOKUP(B451,'[1]HU-Teljes áruház lista'!$C:$G,5,0)</f>
        <v>High Risk</v>
      </c>
      <c r="F451" s="5" t="s">
        <v>9</v>
      </c>
      <c r="G451" s="5">
        <v>1</v>
      </c>
      <c r="H451" s="5">
        <v>0</v>
      </c>
      <c r="I451" s="4"/>
      <c r="J451" s="4"/>
      <c r="K451" s="4"/>
    </row>
    <row r="452" spans="1:11">
      <c r="A452" s="4" t="s">
        <v>465</v>
      </c>
      <c r="B452" s="5">
        <v>41059</v>
      </c>
      <c r="C452" s="5" t="s">
        <v>18</v>
      </c>
      <c r="D452" s="5" t="s">
        <v>19</v>
      </c>
      <c r="E452" s="17" t="str">
        <f>VLOOKUP(B452,'[1]HU-Teljes áruház lista'!$C:$G,5,0)</f>
        <v>High Risk</v>
      </c>
      <c r="F452" s="5" t="s">
        <v>9</v>
      </c>
      <c r="G452" s="5">
        <v>2</v>
      </c>
      <c r="H452" s="5">
        <v>2</v>
      </c>
      <c r="I452" s="4"/>
      <c r="J452" s="4"/>
      <c r="K452" s="4"/>
    </row>
    <row r="453" spans="1:11">
      <c r="A453" s="4" t="s">
        <v>465</v>
      </c>
      <c r="B453" s="5">
        <v>41470</v>
      </c>
      <c r="C453" s="5" t="s">
        <v>116</v>
      </c>
      <c r="D453" s="5" t="s">
        <v>117</v>
      </c>
      <c r="E453" s="15" t="str">
        <f>VLOOKUP(B453,'[1]HU-Teljes áruház lista'!$C:$G,5,0)</f>
        <v>Medium Risk</v>
      </c>
      <c r="F453" s="5" t="s">
        <v>26</v>
      </c>
      <c r="G453" s="5">
        <v>1</v>
      </c>
      <c r="H453" s="5">
        <v>0</v>
      </c>
      <c r="I453" s="4"/>
      <c r="J453" s="4"/>
      <c r="K453" s="4"/>
    </row>
    <row r="454" spans="1:11" ht="28.5">
      <c r="A454" s="4" t="s">
        <v>465</v>
      </c>
      <c r="B454" s="5">
        <v>41890</v>
      </c>
      <c r="C454" s="5" t="s">
        <v>35</v>
      </c>
      <c r="D454" s="5" t="s">
        <v>36</v>
      </c>
      <c r="E454" s="17" t="str">
        <f>VLOOKUP(B454,'[1]HU-Teljes áruház lista'!$C:$G,5,0)</f>
        <v>High Risk</v>
      </c>
      <c r="F454" s="5" t="s">
        <v>9</v>
      </c>
      <c r="G454" s="5">
        <v>1</v>
      </c>
      <c r="H454" s="5">
        <v>0</v>
      </c>
      <c r="I454" s="4"/>
      <c r="J454" s="4"/>
      <c r="K454" s="4"/>
    </row>
    <row r="455" spans="1:11" ht="28.5">
      <c r="A455" s="4" t="s">
        <v>465</v>
      </c>
      <c r="B455" s="5">
        <v>41009</v>
      </c>
      <c r="C455" s="5" t="s">
        <v>12</v>
      </c>
      <c r="D455" s="5" t="s">
        <v>13</v>
      </c>
      <c r="E455" s="17" t="str">
        <f>VLOOKUP(B455,'[1]HU-Teljes áruház lista'!$C:$G,5,0)</f>
        <v>High Risk</v>
      </c>
      <c r="F455" s="5" t="s">
        <v>9</v>
      </c>
      <c r="G455" s="5">
        <v>1</v>
      </c>
      <c r="H455" s="5">
        <v>0</v>
      </c>
      <c r="I455" s="4"/>
      <c r="J455" s="4"/>
      <c r="K455" s="4"/>
    </row>
    <row r="456" spans="1:11">
      <c r="A456" s="4" t="s">
        <v>465</v>
      </c>
      <c r="B456" s="5">
        <v>41540</v>
      </c>
      <c r="C456" s="5" t="s">
        <v>14</v>
      </c>
      <c r="D456" s="5" t="s">
        <v>15</v>
      </c>
      <c r="E456" s="17" t="str">
        <f>VLOOKUP(B456,'[1]HU-Teljes áruház lista'!$C:$G,5,0)</f>
        <v>High Risk</v>
      </c>
      <c r="F456" s="5" t="s">
        <v>9</v>
      </c>
      <c r="G456" s="5">
        <v>1</v>
      </c>
      <c r="H456" s="5">
        <v>1</v>
      </c>
      <c r="I456" s="4"/>
      <c r="J456" s="4"/>
      <c r="K456" s="4"/>
    </row>
    <row r="457" spans="1:11">
      <c r="A457" s="4" t="s">
        <v>465</v>
      </c>
      <c r="B457" s="5">
        <v>41014</v>
      </c>
      <c r="C457" s="5" t="s">
        <v>40</v>
      </c>
      <c r="D457" s="5" t="s">
        <v>41</v>
      </c>
      <c r="E457" s="17" t="str">
        <f>VLOOKUP(B457,'[1]HU-Teljes áruház lista'!$C:$G,5,0)</f>
        <v>High Risk</v>
      </c>
      <c r="F457" s="5" t="s">
        <v>9</v>
      </c>
      <c r="G457" s="5">
        <v>1</v>
      </c>
      <c r="H457" s="5">
        <v>1</v>
      </c>
      <c r="I457" s="4"/>
      <c r="J457" s="4"/>
      <c r="K457" s="4"/>
    </row>
    <row r="458" spans="1:11">
      <c r="A458" s="4" t="s">
        <v>466</v>
      </c>
      <c r="B458" s="5">
        <v>41025</v>
      </c>
      <c r="C458" s="5" t="s">
        <v>392</v>
      </c>
      <c r="D458" s="5" t="s">
        <v>393</v>
      </c>
      <c r="E458" s="17" t="str">
        <f>VLOOKUP(B458,'[1]HU-Teljes áruház lista'!$C:$G,5,0)</f>
        <v>High Risk</v>
      </c>
      <c r="F458" s="5" t="s">
        <v>9</v>
      </c>
      <c r="G458" s="5">
        <v>1</v>
      </c>
      <c r="H458" s="5">
        <v>0</v>
      </c>
      <c r="I458" s="4"/>
      <c r="J458" s="4"/>
      <c r="K458" s="4"/>
    </row>
    <row r="459" spans="1:11" ht="28.5">
      <c r="A459" s="4" t="s">
        <v>466</v>
      </c>
      <c r="B459" s="5">
        <v>41043</v>
      </c>
      <c r="C459" s="5" t="s">
        <v>29</v>
      </c>
      <c r="D459" s="5" t="s">
        <v>30</v>
      </c>
      <c r="E459" s="17" t="str">
        <f>VLOOKUP(B459,'[1]HU-Teljes áruház lista'!$C:$G,5,0)</f>
        <v>High Risk</v>
      </c>
      <c r="F459" s="5" t="s">
        <v>9</v>
      </c>
      <c r="G459" s="5">
        <v>0</v>
      </c>
      <c r="H459" s="5">
        <v>0</v>
      </c>
      <c r="I459" s="4"/>
      <c r="J459" s="4"/>
      <c r="K459" s="4"/>
    </row>
    <row r="460" spans="1:11">
      <c r="A460" s="4" t="s">
        <v>466</v>
      </c>
      <c r="B460" s="5">
        <v>41020</v>
      </c>
      <c r="C460" s="5" t="s">
        <v>47</v>
      </c>
      <c r="D460" s="5" t="s">
        <v>48</v>
      </c>
      <c r="E460" s="16" t="str">
        <f>VLOOKUP(B460,'[1]HU-Teljes áruház lista'!$C:$G,5,0)</f>
        <v>Low Risk</v>
      </c>
      <c r="F460" s="5" t="s">
        <v>26</v>
      </c>
      <c r="G460" s="5">
        <v>0</v>
      </c>
      <c r="H460" s="5">
        <v>0</v>
      </c>
      <c r="I460" s="4"/>
      <c r="J460" s="4"/>
      <c r="K460" s="4"/>
    </row>
    <row r="461" spans="1:11" ht="28.5">
      <c r="A461" s="4" t="s">
        <v>467</v>
      </c>
      <c r="B461" s="5">
        <v>44040</v>
      </c>
      <c r="C461" s="5" t="s">
        <v>343</v>
      </c>
      <c r="D461" s="5" t="s">
        <v>344</v>
      </c>
      <c r="E461" s="16" t="str">
        <f>VLOOKUP(B461,'[1]HU-Teljes áruház lista'!$C:$G,5,0)</f>
        <v>Low Risk</v>
      </c>
      <c r="F461" s="5" t="s">
        <v>9</v>
      </c>
      <c r="G461" s="5">
        <v>3</v>
      </c>
      <c r="H461" s="5">
        <v>3</v>
      </c>
      <c r="I461" s="4"/>
      <c r="J461" s="4"/>
      <c r="K461" s="4"/>
    </row>
    <row r="462" spans="1:11">
      <c r="A462" s="4" t="s">
        <v>468</v>
      </c>
      <c r="B462" s="5">
        <v>41560</v>
      </c>
      <c r="C462" s="5" t="s">
        <v>348</v>
      </c>
      <c r="D462" s="5" t="s">
        <v>349</v>
      </c>
      <c r="E462" s="17" t="str">
        <f>VLOOKUP(B462,'[1]HU-Teljes áruház lista'!$C:$G,5,0)</f>
        <v>High Risk</v>
      </c>
      <c r="F462" s="5" t="s">
        <v>9</v>
      </c>
      <c r="G462" s="5">
        <v>0</v>
      </c>
      <c r="H462" s="5">
        <v>0</v>
      </c>
      <c r="I462" s="4"/>
      <c r="J462" s="4"/>
      <c r="K462" s="4"/>
    </row>
    <row r="463" spans="1:11" ht="28.5">
      <c r="A463" s="4" t="s">
        <v>468</v>
      </c>
      <c r="B463" s="5">
        <v>44062</v>
      </c>
      <c r="C463" s="5" t="s">
        <v>469</v>
      </c>
      <c r="D463" s="5" t="s">
        <v>470</v>
      </c>
      <c r="E463" s="16" t="str">
        <f>VLOOKUP(B463,'[1]HU-Teljes áruház lista'!$C:$G,5,0)</f>
        <v>Low Risk</v>
      </c>
      <c r="F463" s="5" t="s">
        <v>9</v>
      </c>
      <c r="G463" s="5">
        <v>0</v>
      </c>
      <c r="H463" s="5">
        <v>0</v>
      </c>
      <c r="I463" s="4"/>
      <c r="J463" s="4"/>
      <c r="K463" s="4"/>
    </row>
    <row r="464" spans="1:11">
      <c r="A464" s="4" t="s">
        <v>468</v>
      </c>
      <c r="B464" s="5">
        <v>44024</v>
      </c>
      <c r="C464" s="5" t="s">
        <v>67</v>
      </c>
      <c r="D464" s="5" t="s">
        <v>68</v>
      </c>
      <c r="E464" s="16" t="str">
        <f>VLOOKUP(B464,'[1]HU-Teljes áruház lista'!$C:$G,5,0)</f>
        <v>Low Risk</v>
      </c>
      <c r="F464" s="5" t="s">
        <v>26</v>
      </c>
      <c r="G464" s="5">
        <v>0</v>
      </c>
      <c r="H464" s="5">
        <v>0</v>
      </c>
      <c r="I464" s="4"/>
      <c r="J464" s="4"/>
      <c r="K464" s="4"/>
    </row>
    <row r="465" spans="1:11">
      <c r="A465" s="4" t="s">
        <v>468</v>
      </c>
      <c r="B465" s="5">
        <v>41024</v>
      </c>
      <c r="C465" s="5" t="s">
        <v>329</v>
      </c>
      <c r="D465" s="5" t="s">
        <v>330</v>
      </c>
      <c r="E465" s="16" t="str">
        <f>VLOOKUP(B465,'[1]HU-Teljes áruház lista'!$C:$G,5,0)</f>
        <v>Low Risk</v>
      </c>
      <c r="F465" s="5" t="s">
        <v>26</v>
      </c>
      <c r="G465" s="5">
        <v>1</v>
      </c>
      <c r="H465" s="5">
        <v>0</v>
      </c>
      <c r="I465" s="4"/>
      <c r="J465" s="4"/>
      <c r="K465" s="4"/>
    </row>
    <row r="466" spans="1:11">
      <c r="A466" s="4" t="s">
        <v>468</v>
      </c>
      <c r="B466" s="5">
        <v>41950</v>
      </c>
      <c r="C466" s="5" t="s">
        <v>246</v>
      </c>
      <c r="D466" s="5" t="s">
        <v>247</v>
      </c>
      <c r="E466" s="16" t="str">
        <f>VLOOKUP(B466,'[1]HU-Teljes áruház lista'!$C:$G,5,0)</f>
        <v>Low Risk</v>
      </c>
      <c r="F466" s="5" t="s">
        <v>26</v>
      </c>
      <c r="G466" s="5">
        <v>1</v>
      </c>
      <c r="H466" s="5">
        <v>0</v>
      </c>
      <c r="I466" s="4"/>
      <c r="J466" s="4"/>
      <c r="K466" s="4"/>
    </row>
    <row r="467" spans="1:11">
      <c r="A467" s="4" t="s">
        <v>471</v>
      </c>
      <c r="B467" s="5">
        <v>49056</v>
      </c>
      <c r="C467" s="5" t="s">
        <v>7</v>
      </c>
      <c r="D467" s="5" t="s">
        <v>8</v>
      </c>
      <c r="E467" s="9" t="s">
        <v>579</v>
      </c>
      <c r="F467" s="5" t="s">
        <v>9</v>
      </c>
      <c r="G467" s="5">
        <v>0</v>
      </c>
      <c r="H467" s="5">
        <v>0</v>
      </c>
      <c r="I467" s="4"/>
      <c r="J467" s="4"/>
      <c r="K467" s="4"/>
    </row>
    <row r="468" spans="1:11">
      <c r="A468" s="4" t="s">
        <v>471</v>
      </c>
      <c r="B468" s="5">
        <v>41058</v>
      </c>
      <c r="C468" s="5" t="s">
        <v>352</v>
      </c>
      <c r="D468" s="5" t="s">
        <v>353</v>
      </c>
      <c r="E468" s="17" t="str">
        <f>VLOOKUP(B468,'[1]HU-Teljes áruház lista'!$C:$G,5,0)</f>
        <v>High Risk</v>
      </c>
      <c r="F468" s="5" t="s">
        <v>9</v>
      </c>
      <c r="G468" s="5">
        <v>1</v>
      </c>
      <c r="H468" s="5">
        <v>1</v>
      </c>
      <c r="I468" s="4"/>
      <c r="J468" s="4"/>
      <c r="K468" s="4"/>
    </row>
    <row r="469" spans="1:11">
      <c r="A469" s="4" t="s">
        <v>472</v>
      </c>
      <c r="B469" s="5">
        <v>41730</v>
      </c>
      <c r="C469" s="5" t="s">
        <v>104</v>
      </c>
      <c r="D469" s="5" t="s">
        <v>105</v>
      </c>
      <c r="E469" s="15" t="str">
        <f>VLOOKUP(B469,'[1]HU-Teljes áruház lista'!$C:$G,5,0)</f>
        <v>Medium Risk</v>
      </c>
      <c r="F469" s="5" t="s">
        <v>9</v>
      </c>
      <c r="G469" s="5">
        <v>2</v>
      </c>
      <c r="H469" s="5">
        <v>0</v>
      </c>
      <c r="I469" s="4"/>
      <c r="J469" s="4"/>
      <c r="K469" s="4"/>
    </row>
    <row r="470" spans="1:11" ht="28.5">
      <c r="A470" s="4" t="s">
        <v>472</v>
      </c>
      <c r="B470" s="5">
        <v>41630</v>
      </c>
      <c r="C470" s="5" t="s">
        <v>264</v>
      </c>
      <c r="D470" s="5" t="s">
        <v>265</v>
      </c>
      <c r="E470" s="15" t="str">
        <f>VLOOKUP(B470,'[1]HU-Teljes áruház lista'!$C:$G,5,0)</f>
        <v>Medium Risk</v>
      </c>
      <c r="F470" s="5" t="s">
        <v>9</v>
      </c>
      <c r="G470" s="5">
        <v>3</v>
      </c>
      <c r="H470" s="5">
        <v>0</v>
      </c>
      <c r="I470" s="4"/>
      <c r="J470" s="4"/>
      <c r="K470" s="4"/>
    </row>
    <row r="471" spans="1:11">
      <c r="A471" s="4" t="s">
        <v>472</v>
      </c>
      <c r="B471" s="5">
        <v>41030</v>
      </c>
      <c r="C471" s="5" t="s">
        <v>256</v>
      </c>
      <c r="D471" s="5" t="s">
        <v>257</v>
      </c>
      <c r="E471" s="15" t="str">
        <f>VLOOKUP(B471,'[1]HU-Teljes áruház lista'!$C:$G,5,0)</f>
        <v>Medium Risk</v>
      </c>
      <c r="F471" s="5" t="s">
        <v>9</v>
      </c>
      <c r="G471" s="5">
        <v>1</v>
      </c>
      <c r="H471" s="5">
        <v>0</v>
      </c>
      <c r="I471" s="4"/>
      <c r="J471" s="4"/>
      <c r="K471" s="4"/>
    </row>
    <row r="472" spans="1:11">
      <c r="A472" s="4" t="s">
        <v>472</v>
      </c>
      <c r="B472" s="5">
        <v>41018</v>
      </c>
      <c r="C472" s="5" t="s">
        <v>294</v>
      </c>
      <c r="D472" s="5" t="s">
        <v>295</v>
      </c>
      <c r="E472" s="15" t="str">
        <f>VLOOKUP(B472,'[1]HU-Teljes áruház lista'!$C:$G,5,0)</f>
        <v>Medium Risk</v>
      </c>
      <c r="F472" s="5" t="s">
        <v>9</v>
      </c>
      <c r="G472" s="5">
        <v>1</v>
      </c>
      <c r="H472" s="5">
        <v>1</v>
      </c>
      <c r="I472" s="4"/>
      <c r="J472" s="4"/>
      <c r="K472" s="4"/>
    </row>
    <row r="473" spans="1:11">
      <c r="A473" s="4" t="s">
        <v>473</v>
      </c>
      <c r="B473" s="5">
        <v>41460</v>
      </c>
      <c r="C473" s="5" t="s">
        <v>43</v>
      </c>
      <c r="D473" s="5" t="s">
        <v>44</v>
      </c>
      <c r="E473" s="15" t="str">
        <f>VLOOKUP(B473,'[1]HU-Teljes áruház lista'!$C:$G,5,0)</f>
        <v>Medium Risk</v>
      </c>
      <c r="F473" s="5" t="s">
        <v>9</v>
      </c>
      <c r="G473" s="5">
        <v>1</v>
      </c>
      <c r="H473" s="5">
        <v>0</v>
      </c>
      <c r="I473" s="4"/>
      <c r="J473" s="4"/>
      <c r="K473" s="4"/>
    </row>
    <row r="474" spans="1:11">
      <c r="A474" s="4" t="s">
        <v>473</v>
      </c>
      <c r="B474" s="5">
        <v>43004</v>
      </c>
      <c r="C474" s="5" t="s">
        <v>388</v>
      </c>
      <c r="D474" s="5" t="s">
        <v>389</v>
      </c>
      <c r="E474" s="16" t="str">
        <f>VLOOKUP(B474,'[1]HU-Teljes áruház lista'!$C:$G,5,0)</f>
        <v>Low Risk</v>
      </c>
      <c r="F474" s="5" t="s">
        <v>26</v>
      </c>
      <c r="G474" s="5">
        <v>0</v>
      </c>
      <c r="H474" s="5">
        <v>0</v>
      </c>
      <c r="I474" s="4"/>
      <c r="J474" s="4"/>
      <c r="K474" s="4"/>
    </row>
    <row r="475" spans="1:11" ht="28.5">
      <c r="A475" s="4" t="s">
        <v>473</v>
      </c>
      <c r="B475" s="5">
        <v>41620</v>
      </c>
      <c r="C475" s="5" t="s">
        <v>302</v>
      </c>
      <c r="D475" s="5" t="s">
        <v>303</v>
      </c>
      <c r="E475" s="15" t="str">
        <f>VLOOKUP(B475,'[1]HU-Teljes áruház lista'!$C:$G,5,0)</f>
        <v>Medium Risk</v>
      </c>
      <c r="F475" s="5" t="s">
        <v>9</v>
      </c>
      <c r="G475" s="5">
        <v>1</v>
      </c>
      <c r="H475" s="5">
        <v>0</v>
      </c>
      <c r="I475" s="4"/>
      <c r="J475" s="4"/>
      <c r="K475" s="4"/>
    </row>
    <row r="476" spans="1:11" ht="28.5">
      <c r="A476" s="4" t="s">
        <v>473</v>
      </c>
      <c r="B476" s="5">
        <v>44052</v>
      </c>
      <c r="C476" s="5" t="s">
        <v>444</v>
      </c>
      <c r="D476" s="5" t="s">
        <v>445</v>
      </c>
      <c r="E476" s="16" t="str">
        <f>VLOOKUP(B476,'[1]HU-Teljes áruház lista'!$C:$G,5,0)</f>
        <v>Low Risk</v>
      </c>
      <c r="F476" s="5" t="s">
        <v>26</v>
      </c>
      <c r="G476" s="5">
        <v>0</v>
      </c>
      <c r="H476" s="5">
        <v>0</v>
      </c>
      <c r="I476" s="4"/>
      <c r="J476" s="4"/>
      <c r="K476" s="4"/>
    </row>
    <row r="477" spans="1:11" ht="28.5">
      <c r="A477" s="4" t="s">
        <v>473</v>
      </c>
      <c r="B477" s="5">
        <v>49007</v>
      </c>
      <c r="C477" s="5" t="s">
        <v>21</v>
      </c>
      <c r="D477" s="5" t="s">
        <v>22</v>
      </c>
      <c r="E477" s="9" t="s">
        <v>579</v>
      </c>
      <c r="F477" s="5" t="s">
        <v>9</v>
      </c>
      <c r="G477" s="5">
        <v>0</v>
      </c>
      <c r="H477" s="5">
        <v>0</v>
      </c>
      <c r="I477" s="4"/>
      <c r="J477" s="4"/>
      <c r="K477" s="4"/>
    </row>
    <row r="478" spans="1:11">
      <c r="A478" s="4" t="s">
        <v>473</v>
      </c>
      <c r="B478" s="5">
        <v>41500</v>
      </c>
      <c r="C478" s="5" t="s">
        <v>234</v>
      </c>
      <c r="D478" s="5" t="s">
        <v>235</v>
      </c>
      <c r="E478" s="15" t="str">
        <f>VLOOKUP(B478,'[1]HU-Teljes áruház lista'!$C:$G,5,0)</f>
        <v>Medium Risk</v>
      </c>
      <c r="F478" s="5" t="s">
        <v>9</v>
      </c>
      <c r="G478" s="5">
        <v>0</v>
      </c>
      <c r="H478" s="5">
        <v>0</v>
      </c>
      <c r="I478" s="4"/>
      <c r="J478" s="4"/>
      <c r="K478" s="4"/>
    </row>
    <row r="479" spans="1:11">
      <c r="A479" s="4" t="s">
        <v>473</v>
      </c>
      <c r="B479" s="5">
        <v>41022</v>
      </c>
      <c r="C479" s="5" t="s">
        <v>366</v>
      </c>
      <c r="D479" s="5" t="s">
        <v>367</v>
      </c>
      <c r="E479" s="16" t="str">
        <f>VLOOKUP(B479,'[1]HU-Teljes áruház lista'!$C:$G,5,0)</f>
        <v>Low Risk</v>
      </c>
      <c r="F479" s="5" t="s">
        <v>26</v>
      </c>
      <c r="G479" s="5">
        <v>1</v>
      </c>
      <c r="H479" s="5">
        <v>0</v>
      </c>
      <c r="I479" s="4"/>
      <c r="J479" s="4"/>
      <c r="K479" s="4"/>
    </row>
    <row r="480" spans="1:11">
      <c r="A480" s="4" t="s">
        <v>473</v>
      </c>
      <c r="B480" s="5">
        <v>41060</v>
      </c>
      <c r="C480" s="5" t="s">
        <v>240</v>
      </c>
      <c r="D480" s="5" t="s">
        <v>241</v>
      </c>
      <c r="E480" s="15" t="str">
        <f>VLOOKUP(B480,'[1]HU-Teljes áruház lista'!$C:$G,5,0)</f>
        <v>Medium Risk</v>
      </c>
      <c r="F480" s="5" t="s">
        <v>9</v>
      </c>
      <c r="G480" s="5">
        <v>0</v>
      </c>
      <c r="H480" s="5">
        <v>0</v>
      </c>
      <c r="I480" s="4"/>
      <c r="J480" s="4"/>
      <c r="K480" s="4"/>
    </row>
    <row r="481" spans="1:11">
      <c r="A481" s="4" t="s">
        <v>474</v>
      </c>
      <c r="B481" s="5">
        <v>41039</v>
      </c>
      <c r="C481" s="5" t="s">
        <v>402</v>
      </c>
      <c r="D481" s="5" t="s">
        <v>403</v>
      </c>
      <c r="E481" s="15" t="str">
        <f>VLOOKUP(B481,'[1]HU-Teljes áruház lista'!$C:$G,5,0)</f>
        <v>Medium Risk</v>
      </c>
      <c r="F481" s="5" t="s">
        <v>9</v>
      </c>
      <c r="G481" s="5">
        <v>1</v>
      </c>
      <c r="H481" s="5">
        <v>1</v>
      </c>
      <c r="I481" s="4"/>
      <c r="J481" s="4"/>
      <c r="K481" s="4"/>
    </row>
    <row r="482" spans="1:11" ht="28.5">
      <c r="A482" s="4" t="s">
        <v>474</v>
      </c>
      <c r="B482" s="5">
        <v>41850</v>
      </c>
      <c r="C482" s="5" t="s">
        <v>65</v>
      </c>
      <c r="D482" s="5" t="s">
        <v>66</v>
      </c>
      <c r="E482" s="15" t="str">
        <f>VLOOKUP(B482,'[1]HU-Teljes áruház lista'!$C:$G,5,0)</f>
        <v>Medium Risk</v>
      </c>
      <c r="F482" s="5" t="s">
        <v>9</v>
      </c>
      <c r="G482" s="5">
        <v>1</v>
      </c>
      <c r="H482" s="5">
        <v>0</v>
      </c>
      <c r="I482" s="4"/>
      <c r="J482" s="4"/>
      <c r="K482" s="4"/>
    </row>
    <row r="483" spans="1:11">
      <c r="A483" s="4" t="s">
        <v>474</v>
      </c>
      <c r="B483" s="5">
        <v>41530</v>
      </c>
      <c r="C483" s="5" t="s">
        <v>88</v>
      </c>
      <c r="D483" s="5" t="s">
        <v>89</v>
      </c>
      <c r="E483" s="15" t="str">
        <f>VLOOKUP(B483,'[1]HU-Teljes áruház lista'!$C:$G,5,0)</f>
        <v>Medium Risk</v>
      </c>
      <c r="F483" s="5" t="s">
        <v>9</v>
      </c>
      <c r="G483" s="5">
        <v>1</v>
      </c>
      <c r="H483" s="5">
        <v>0</v>
      </c>
      <c r="I483" s="4"/>
      <c r="J483" s="4"/>
      <c r="K483" s="4"/>
    </row>
    <row r="484" spans="1:11">
      <c r="A484" s="4" t="s">
        <v>474</v>
      </c>
      <c r="B484" s="5">
        <v>41045</v>
      </c>
      <c r="C484" s="5" t="s">
        <v>90</v>
      </c>
      <c r="D484" s="5" t="s">
        <v>91</v>
      </c>
      <c r="E484" s="15" t="str">
        <f>VLOOKUP(B484,'[1]HU-Teljes áruház lista'!$C:$G,5,0)</f>
        <v>Medium Risk</v>
      </c>
      <c r="F484" s="5" t="s">
        <v>9</v>
      </c>
      <c r="G484" s="5">
        <v>0</v>
      </c>
      <c r="H484" s="5">
        <v>0</v>
      </c>
      <c r="I484" s="4"/>
      <c r="J484" s="4"/>
      <c r="K484" s="4"/>
    </row>
    <row r="485" spans="1:11" ht="28.5">
      <c r="A485" s="4" t="s">
        <v>474</v>
      </c>
      <c r="B485" s="5">
        <v>41670</v>
      </c>
      <c r="C485" s="5" t="s">
        <v>59</v>
      </c>
      <c r="D485" s="5" t="s">
        <v>60</v>
      </c>
      <c r="E485" s="15" t="str">
        <f>VLOOKUP(B485,'[1]HU-Teljes áruház lista'!$C:$G,5,0)</f>
        <v>Medium Risk</v>
      </c>
      <c r="F485" s="5" t="s">
        <v>9</v>
      </c>
      <c r="G485" s="5">
        <v>0</v>
      </c>
      <c r="H485" s="5">
        <v>0</v>
      </c>
      <c r="I485" s="4"/>
      <c r="J485" s="4"/>
      <c r="K485" s="4"/>
    </row>
    <row r="486" spans="1:11" ht="28.5">
      <c r="A486" s="4" t="s">
        <v>474</v>
      </c>
      <c r="B486" s="5">
        <v>41450</v>
      </c>
      <c r="C486" s="5" t="s">
        <v>313</v>
      </c>
      <c r="D486" s="5" t="s">
        <v>314</v>
      </c>
      <c r="E486" s="15" t="str">
        <f>VLOOKUP(B486,'[1]HU-Teljes áruház lista'!$C:$G,5,0)</f>
        <v>Medium Risk</v>
      </c>
      <c r="F486" s="5" t="s">
        <v>9</v>
      </c>
      <c r="G486" s="5">
        <v>0</v>
      </c>
      <c r="H486" s="5">
        <v>0</v>
      </c>
      <c r="I486" s="4"/>
      <c r="J486" s="4"/>
      <c r="K486" s="4"/>
    </row>
    <row r="487" spans="1:11">
      <c r="A487" s="4" t="s">
        <v>474</v>
      </c>
      <c r="B487" s="5">
        <v>41570</v>
      </c>
      <c r="C487" s="5" t="s">
        <v>191</v>
      </c>
      <c r="D487" s="5" t="s">
        <v>192</v>
      </c>
      <c r="E487" s="15" t="str">
        <f>VLOOKUP(B487,'[1]HU-Teljes áruház lista'!$C:$G,5,0)</f>
        <v>Medium Risk</v>
      </c>
      <c r="F487" s="5" t="s">
        <v>9</v>
      </c>
      <c r="G487" s="5">
        <v>1</v>
      </c>
      <c r="H487" s="5">
        <v>1</v>
      </c>
      <c r="I487" s="4"/>
      <c r="J487" s="4"/>
      <c r="K487" s="4"/>
    </row>
    <row r="488" spans="1:11">
      <c r="A488" s="4" t="s">
        <v>475</v>
      </c>
      <c r="B488" s="5">
        <v>41610</v>
      </c>
      <c r="C488" s="5" t="s">
        <v>399</v>
      </c>
      <c r="D488" s="5" t="s">
        <v>400</v>
      </c>
      <c r="E488" s="15" t="str">
        <f>VLOOKUP(B488,'[1]HU-Teljes áruház lista'!$C:$G,5,0)</f>
        <v>Medium Risk</v>
      </c>
      <c r="F488" s="5" t="s">
        <v>9</v>
      </c>
      <c r="G488" s="5">
        <v>0</v>
      </c>
      <c r="H488" s="5">
        <v>0</v>
      </c>
      <c r="I488" s="4"/>
      <c r="J488" s="4"/>
      <c r="K488" s="4"/>
    </row>
    <row r="489" spans="1:11">
      <c r="A489" s="4" t="s">
        <v>475</v>
      </c>
      <c r="B489" s="5">
        <v>41027</v>
      </c>
      <c r="C489" s="5" t="s">
        <v>320</v>
      </c>
      <c r="D489" s="5" t="s">
        <v>321</v>
      </c>
      <c r="E489" s="15" t="str">
        <f>VLOOKUP(B489,'[1]HU-Teljes áruház lista'!$C:$G,5,0)</f>
        <v>Medium Risk</v>
      </c>
      <c r="F489" s="5" t="s">
        <v>26</v>
      </c>
      <c r="G489" s="5">
        <v>1</v>
      </c>
      <c r="H489" s="5">
        <v>0</v>
      </c>
      <c r="I489" s="4"/>
      <c r="J489" s="4"/>
      <c r="K489" s="4"/>
    </row>
    <row r="490" spans="1:11">
      <c r="A490" s="4" t="s">
        <v>475</v>
      </c>
      <c r="B490" s="5">
        <v>41550</v>
      </c>
      <c r="C490" s="5" t="s">
        <v>244</v>
      </c>
      <c r="D490" s="5" t="s">
        <v>245</v>
      </c>
      <c r="E490" s="15" t="str">
        <f>VLOOKUP(B490,'[1]HU-Teljes áruház lista'!$C:$G,5,0)</f>
        <v>Medium Risk</v>
      </c>
      <c r="F490" s="5" t="s">
        <v>9</v>
      </c>
      <c r="G490" s="5">
        <v>0</v>
      </c>
      <c r="H490" s="5">
        <v>0</v>
      </c>
      <c r="I490" s="4"/>
      <c r="J490" s="4"/>
      <c r="K490" s="4"/>
    </row>
    <row r="491" spans="1:11">
      <c r="A491" s="4" t="s">
        <v>475</v>
      </c>
      <c r="B491" s="5">
        <v>41860</v>
      </c>
      <c r="C491" s="5" t="s">
        <v>368</v>
      </c>
      <c r="D491" s="5" t="s">
        <v>369</v>
      </c>
      <c r="E491" s="15" t="str">
        <f>VLOOKUP(B491,'[1]HU-Teljes áruház lista'!$C:$G,5,0)</f>
        <v>Medium Risk</v>
      </c>
      <c r="F491" s="5" t="s">
        <v>9</v>
      </c>
      <c r="G491" s="5">
        <v>0</v>
      </c>
      <c r="H491" s="5">
        <v>0</v>
      </c>
      <c r="I491" s="4"/>
      <c r="J491" s="4"/>
      <c r="K491" s="4"/>
    </row>
    <row r="492" spans="1:11">
      <c r="A492" s="4" t="s">
        <v>475</v>
      </c>
      <c r="B492" s="5">
        <v>41740</v>
      </c>
      <c r="C492" s="5" t="s">
        <v>262</v>
      </c>
      <c r="D492" s="5" t="s">
        <v>263</v>
      </c>
      <c r="E492" s="15" t="str">
        <f>VLOOKUP(B492,'[1]HU-Teljes áruház lista'!$C:$G,5,0)</f>
        <v>Medium Risk</v>
      </c>
      <c r="F492" s="5" t="s">
        <v>9</v>
      </c>
      <c r="G492" s="5">
        <v>3</v>
      </c>
      <c r="H492" s="5">
        <v>0</v>
      </c>
      <c r="I492" s="4"/>
      <c r="J492" s="4"/>
      <c r="K492" s="4"/>
    </row>
    <row r="493" spans="1:11">
      <c r="A493" s="4" t="s">
        <v>475</v>
      </c>
      <c r="B493" s="5">
        <v>41660</v>
      </c>
      <c r="C493" s="5" t="s">
        <v>182</v>
      </c>
      <c r="D493" s="5" t="s">
        <v>183</v>
      </c>
      <c r="E493" s="15" t="str">
        <f>VLOOKUP(B493,'[1]HU-Teljes áruház lista'!$C:$G,5,0)</f>
        <v>Medium Risk</v>
      </c>
      <c r="F493" s="5" t="s">
        <v>9</v>
      </c>
      <c r="G493" s="5">
        <v>1</v>
      </c>
      <c r="H493" s="5">
        <v>1</v>
      </c>
      <c r="I493" s="4"/>
      <c r="J493" s="4"/>
      <c r="K493" s="4"/>
    </row>
    <row r="494" spans="1:11" ht="28.5">
      <c r="A494" s="4" t="s">
        <v>475</v>
      </c>
      <c r="B494" s="5">
        <v>41880</v>
      </c>
      <c r="C494" s="5" t="s">
        <v>371</v>
      </c>
      <c r="D494" s="5" t="s">
        <v>372</v>
      </c>
      <c r="E494" s="15" t="str">
        <f>VLOOKUP(B494,'[1]HU-Teljes áruház lista'!$C:$G,5,0)</f>
        <v>Medium Risk</v>
      </c>
      <c r="F494" s="5" t="s">
        <v>9</v>
      </c>
      <c r="G494" s="5">
        <v>1</v>
      </c>
      <c r="H494" s="5">
        <v>0</v>
      </c>
      <c r="I494" s="4"/>
      <c r="J494" s="4"/>
      <c r="K494" s="4"/>
    </row>
    <row r="495" spans="1:11">
      <c r="A495" s="4" t="s">
        <v>475</v>
      </c>
      <c r="B495" s="5">
        <v>49056</v>
      </c>
      <c r="C495" s="5" t="s">
        <v>7</v>
      </c>
      <c r="D495" s="5" t="s">
        <v>8</v>
      </c>
      <c r="E495" s="9" t="s">
        <v>579</v>
      </c>
      <c r="F495" s="5" t="s">
        <v>9</v>
      </c>
      <c r="G495" s="5">
        <v>0</v>
      </c>
      <c r="H495" s="5">
        <v>0</v>
      </c>
      <c r="I495" s="4"/>
      <c r="J495" s="4"/>
      <c r="K495" s="4"/>
    </row>
    <row r="496" spans="1:11">
      <c r="A496" s="4" t="s">
        <v>475</v>
      </c>
      <c r="B496" s="5">
        <v>41038</v>
      </c>
      <c r="C496" s="5" t="s">
        <v>122</v>
      </c>
      <c r="D496" s="5" t="s">
        <v>123</v>
      </c>
      <c r="E496" s="15" t="str">
        <f>VLOOKUP(B496,'[1]HU-Teljes áruház lista'!$C:$G,5,0)</f>
        <v>Medium Risk</v>
      </c>
      <c r="F496" s="5" t="s">
        <v>26</v>
      </c>
      <c r="G496" s="5">
        <v>1</v>
      </c>
      <c r="H496" s="5">
        <v>0</v>
      </c>
      <c r="I496" s="4"/>
      <c r="J496" s="4"/>
      <c r="K496" s="4"/>
    </row>
    <row r="497" spans="1:11">
      <c r="A497" s="4" t="s">
        <v>475</v>
      </c>
      <c r="B497" s="5">
        <v>41430</v>
      </c>
      <c r="C497" s="5" t="s">
        <v>201</v>
      </c>
      <c r="D497" s="5" t="s">
        <v>202</v>
      </c>
      <c r="E497" s="15" t="str">
        <f>VLOOKUP(B497,'[1]HU-Teljes áruház lista'!$C:$G,5,0)</f>
        <v>Medium Risk</v>
      </c>
      <c r="F497" s="5" t="s">
        <v>26</v>
      </c>
      <c r="G497" s="5">
        <v>1</v>
      </c>
      <c r="H497" s="5">
        <v>0</v>
      </c>
      <c r="I497" s="4"/>
      <c r="J497" s="4"/>
      <c r="K497" s="4"/>
    </row>
    <row r="498" spans="1:11" ht="28.5">
      <c r="A498" s="4" t="s">
        <v>476</v>
      </c>
      <c r="B498" s="5">
        <v>41028</v>
      </c>
      <c r="C498" s="5" t="s">
        <v>143</v>
      </c>
      <c r="D498" s="5" t="s">
        <v>144</v>
      </c>
      <c r="E498" s="15" t="str">
        <f>VLOOKUP(B498,'[1]HU-Teljes áruház lista'!$C:$G,5,0)</f>
        <v>Medium Risk</v>
      </c>
      <c r="F498" s="5" t="s">
        <v>9</v>
      </c>
      <c r="G498" s="5">
        <v>1</v>
      </c>
      <c r="H498" s="5">
        <v>0</v>
      </c>
      <c r="I498" s="4"/>
      <c r="J498" s="4"/>
      <c r="K498" s="4"/>
    </row>
    <row r="499" spans="1:11">
      <c r="A499" s="4" t="s">
        <v>476</v>
      </c>
      <c r="B499" s="5">
        <v>41003</v>
      </c>
      <c r="C499" s="5" t="s">
        <v>308</v>
      </c>
      <c r="D499" s="5" t="s">
        <v>309</v>
      </c>
      <c r="E499" s="15" t="str">
        <f>VLOOKUP(B499,'[1]HU-Teljes áruház lista'!$C:$G,5,0)</f>
        <v>Medium Risk</v>
      </c>
      <c r="F499" s="5" t="s">
        <v>9</v>
      </c>
      <c r="G499" s="5">
        <v>0</v>
      </c>
      <c r="H499" s="5">
        <v>0</v>
      </c>
      <c r="I499" s="4"/>
      <c r="J499" s="4"/>
      <c r="K499" s="4"/>
    </row>
    <row r="500" spans="1:11">
      <c r="A500" s="4" t="s">
        <v>476</v>
      </c>
      <c r="B500" s="5">
        <v>41410</v>
      </c>
      <c r="C500" s="5" t="s">
        <v>149</v>
      </c>
      <c r="D500" s="5" t="s">
        <v>150</v>
      </c>
      <c r="E500" s="15" t="str">
        <f>VLOOKUP(B500,'[1]HU-Teljes áruház lista'!$C:$G,5,0)</f>
        <v>Medium Risk</v>
      </c>
      <c r="F500" s="5" t="s">
        <v>9</v>
      </c>
      <c r="G500" s="5">
        <v>1</v>
      </c>
      <c r="H500" s="5">
        <v>0</v>
      </c>
      <c r="I500" s="4"/>
      <c r="J500" s="4"/>
      <c r="K500" s="4"/>
    </row>
    <row r="501" spans="1:11">
      <c r="A501" s="4" t="s">
        <v>476</v>
      </c>
      <c r="B501" s="5">
        <v>41900</v>
      </c>
      <c r="C501" s="5" t="s">
        <v>147</v>
      </c>
      <c r="D501" s="5" t="s">
        <v>148</v>
      </c>
      <c r="E501" s="15" t="str">
        <f>VLOOKUP(B501,'[1]HU-Teljes áruház lista'!$C:$G,5,0)</f>
        <v>Medium Risk</v>
      </c>
      <c r="F501" s="5" t="s">
        <v>9</v>
      </c>
      <c r="G501" s="5">
        <v>0</v>
      </c>
      <c r="H501" s="5">
        <v>0</v>
      </c>
      <c r="I501" s="4"/>
      <c r="J501" s="4"/>
      <c r="K501" s="4"/>
    </row>
    <row r="502" spans="1:11">
      <c r="A502" s="4" t="s">
        <v>476</v>
      </c>
      <c r="B502" s="5">
        <v>41042</v>
      </c>
      <c r="C502" s="5" t="s">
        <v>126</v>
      </c>
      <c r="D502" s="5" t="s">
        <v>127</v>
      </c>
      <c r="E502" s="15" t="str">
        <f>VLOOKUP(B502,'[1]HU-Teljes áruház lista'!$C:$G,5,0)</f>
        <v>Medium Risk</v>
      </c>
      <c r="F502" s="5" t="s">
        <v>26</v>
      </c>
      <c r="G502" s="5">
        <v>1</v>
      </c>
      <c r="H502" s="5">
        <v>1</v>
      </c>
      <c r="I502" s="4"/>
      <c r="J502" s="4"/>
      <c r="K502" s="4"/>
    </row>
    <row r="503" spans="1:11">
      <c r="A503" s="4" t="s">
        <v>476</v>
      </c>
      <c r="B503" s="5">
        <v>41042</v>
      </c>
      <c r="C503" s="5" t="s">
        <v>126</v>
      </c>
      <c r="D503" s="5" t="s">
        <v>127</v>
      </c>
      <c r="E503" s="15" t="str">
        <f>VLOOKUP(B503,'[1]HU-Teljes áruház lista'!$C:$G,5,0)</f>
        <v>Medium Risk</v>
      </c>
      <c r="F503" s="5" t="s">
        <v>26</v>
      </c>
      <c r="G503" s="5">
        <v>1</v>
      </c>
      <c r="H503" s="5">
        <v>1</v>
      </c>
      <c r="I503" s="4"/>
      <c r="J503" s="4"/>
      <c r="K503" s="4"/>
    </row>
    <row r="504" spans="1:11">
      <c r="A504" s="4" t="s">
        <v>476</v>
      </c>
      <c r="B504" s="5">
        <v>41770</v>
      </c>
      <c r="C504" s="5" t="s">
        <v>106</v>
      </c>
      <c r="D504" s="5" t="s">
        <v>107</v>
      </c>
      <c r="E504" s="15" t="str">
        <f>VLOOKUP(B504,'[1]HU-Teljes áruház lista'!$C:$G,5,0)</f>
        <v>Medium Risk</v>
      </c>
      <c r="F504" s="5" t="s">
        <v>9</v>
      </c>
      <c r="G504" s="5">
        <v>0</v>
      </c>
      <c r="H504" s="5">
        <v>0</v>
      </c>
      <c r="I504" s="4"/>
      <c r="J504" s="4"/>
      <c r="K504" s="4"/>
    </row>
    <row r="505" spans="1:11">
      <c r="A505" s="4" t="s">
        <v>476</v>
      </c>
      <c r="B505" s="5">
        <v>41540</v>
      </c>
      <c r="C505" s="5" t="s">
        <v>14</v>
      </c>
      <c r="D505" s="5" t="s">
        <v>15</v>
      </c>
      <c r="E505" s="17" t="str">
        <f>VLOOKUP(B505,'[1]HU-Teljes áruház lista'!$C:$G,5,0)</f>
        <v>High Risk</v>
      </c>
      <c r="F505" s="5" t="s">
        <v>26</v>
      </c>
      <c r="G505" s="5">
        <v>1</v>
      </c>
      <c r="H505" s="5">
        <v>1</v>
      </c>
      <c r="I505" s="4"/>
      <c r="J505" s="4"/>
      <c r="K505" s="4"/>
    </row>
    <row r="506" spans="1:11">
      <c r="A506" s="4" t="s">
        <v>477</v>
      </c>
      <c r="B506" s="5">
        <v>41052</v>
      </c>
      <c r="C506" s="5" t="s">
        <v>100</v>
      </c>
      <c r="D506" s="5" t="s">
        <v>101</v>
      </c>
      <c r="E506" s="15" t="str">
        <f>VLOOKUP(B506,'[1]HU-Teljes áruház lista'!$C:$G,5,0)</f>
        <v>Medium Risk</v>
      </c>
      <c r="F506" s="5" t="s">
        <v>9</v>
      </c>
      <c r="G506" s="5">
        <v>1</v>
      </c>
      <c r="H506" s="5">
        <v>1</v>
      </c>
      <c r="I506" s="4"/>
      <c r="J506" s="4"/>
      <c r="K506" s="4"/>
    </row>
    <row r="507" spans="1:11">
      <c r="A507" s="4" t="s">
        <v>477</v>
      </c>
      <c r="B507" s="5">
        <v>41980</v>
      </c>
      <c r="C507" s="5" t="s">
        <v>110</v>
      </c>
      <c r="D507" s="5" t="s">
        <v>111</v>
      </c>
      <c r="E507" s="15" t="str">
        <f>VLOOKUP(B507,'[1]HU-Teljes áruház lista'!$C:$G,5,0)</f>
        <v>Medium Risk</v>
      </c>
      <c r="F507" s="5" t="s">
        <v>9</v>
      </c>
      <c r="G507" s="5">
        <v>1</v>
      </c>
      <c r="H507" s="5">
        <v>0</v>
      </c>
      <c r="I507" s="4"/>
      <c r="J507" s="4"/>
      <c r="K507" s="4"/>
    </row>
    <row r="508" spans="1:11">
      <c r="A508" s="4" t="s">
        <v>477</v>
      </c>
      <c r="B508" s="5">
        <v>41470</v>
      </c>
      <c r="C508" s="5" t="s">
        <v>116</v>
      </c>
      <c r="D508" s="5" t="s">
        <v>117</v>
      </c>
      <c r="E508" s="15" t="str">
        <f>VLOOKUP(B508,'[1]HU-Teljes áruház lista'!$C:$G,5,0)</f>
        <v>Medium Risk</v>
      </c>
      <c r="F508" s="5" t="s">
        <v>9</v>
      </c>
      <c r="G508" s="5">
        <v>1</v>
      </c>
      <c r="H508" s="5">
        <v>1</v>
      </c>
      <c r="I508" s="4"/>
      <c r="J508" s="4"/>
      <c r="K508" s="4"/>
    </row>
    <row r="509" spans="1:11">
      <c r="A509" s="4" t="s">
        <v>477</v>
      </c>
      <c r="B509" s="5">
        <v>41420</v>
      </c>
      <c r="C509" s="5" t="s">
        <v>333</v>
      </c>
      <c r="D509" s="5" t="s">
        <v>334</v>
      </c>
      <c r="E509" s="15" t="str">
        <f>VLOOKUP(B509,'[1]HU-Teljes áruház lista'!$C:$G,5,0)</f>
        <v>Medium Risk</v>
      </c>
      <c r="F509" s="5" t="s">
        <v>9</v>
      </c>
      <c r="G509" s="5">
        <v>1</v>
      </c>
      <c r="H509" s="5">
        <v>0</v>
      </c>
      <c r="I509" s="4"/>
      <c r="J509" s="4"/>
      <c r="K509" s="4"/>
    </row>
    <row r="510" spans="1:11">
      <c r="A510" s="4" t="s">
        <v>477</v>
      </c>
      <c r="B510" s="5">
        <v>41051</v>
      </c>
      <c r="C510" s="5" t="s">
        <v>78</v>
      </c>
      <c r="D510" s="5" t="s">
        <v>79</v>
      </c>
      <c r="E510" s="15" t="str">
        <f>VLOOKUP(B510,'[1]HU-Teljes áruház lista'!$C:$G,5,0)</f>
        <v>Medium Risk</v>
      </c>
      <c r="F510" s="5" t="s">
        <v>9</v>
      </c>
      <c r="G510" s="5">
        <v>0</v>
      </c>
      <c r="H510" s="5">
        <v>0</v>
      </c>
      <c r="I510" s="4"/>
      <c r="J510" s="4"/>
      <c r="K510" s="4"/>
    </row>
    <row r="511" spans="1:11">
      <c r="A511" s="4" t="s">
        <v>477</v>
      </c>
      <c r="B511" s="5">
        <v>41015</v>
      </c>
      <c r="C511" s="5" t="s">
        <v>324</v>
      </c>
      <c r="D511" s="5" t="s">
        <v>325</v>
      </c>
      <c r="E511" s="15" t="str">
        <f>VLOOKUP(B511,'[1]HU-Teljes áruház lista'!$C:$G,5,0)</f>
        <v>Medium Risk</v>
      </c>
      <c r="F511" s="5" t="s">
        <v>26</v>
      </c>
      <c r="G511" s="5">
        <v>1</v>
      </c>
      <c r="H511" s="5">
        <v>1</v>
      </c>
      <c r="I511" s="4"/>
      <c r="J511" s="4"/>
      <c r="K511" s="4"/>
    </row>
    <row r="512" spans="1:11">
      <c r="A512" s="4" t="s">
        <v>478</v>
      </c>
      <c r="B512" s="5">
        <v>41990</v>
      </c>
      <c r="C512" s="5" t="s">
        <v>24</v>
      </c>
      <c r="D512" s="5" t="s">
        <v>25</v>
      </c>
      <c r="E512" s="15" t="str">
        <f>VLOOKUP(B512,'[1]HU-Teljes áruház lista'!$C:$G,5,0)</f>
        <v>Medium Risk</v>
      </c>
      <c r="F512" s="5" t="s">
        <v>9</v>
      </c>
      <c r="G512" s="5">
        <v>0</v>
      </c>
      <c r="H512" s="5">
        <v>0</v>
      </c>
      <c r="I512" s="4"/>
      <c r="J512" s="4"/>
      <c r="K512" s="4"/>
    </row>
    <row r="513" spans="1:11">
      <c r="A513" s="4" t="s">
        <v>478</v>
      </c>
      <c r="B513" s="5">
        <v>41037</v>
      </c>
      <c r="C513" s="5" t="s">
        <v>411</v>
      </c>
      <c r="D513" s="5" t="s">
        <v>412</v>
      </c>
      <c r="E513" s="15" t="str">
        <f>VLOOKUP(B513,'[1]HU-Teljes áruház lista'!$C:$G,5,0)</f>
        <v>Medium Risk</v>
      </c>
      <c r="F513" s="5" t="s">
        <v>9</v>
      </c>
      <c r="G513" s="5">
        <v>1</v>
      </c>
      <c r="H513" s="5">
        <v>0</v>
      </c>
      <c r="I513" s="4"/>
      <c r="J513" s="4"/>
      <c r="K513" s="4"/>
    </row>
    <row r="514" spans="1:11" ht="28.5">
      <c r="A514" s="4" t="s">
        <v>478</v>
      </c>
      <c r="B514" s="5">
        <v>41510</v>
      </c>
      <c r="C514" s="5" t="s">
        <v>176</v>
      </c>
      <c r="D514" s="5" t="s">
        <v>177</v>
      </c>
      <c r="E514" s="15" t="str">
        <f>VLOOKUP(B514,'[1]HU-Teljes áruház lista'!$C:$G,5,0)</f>
        <v>Medium Risk</v>
      </c>
      <c r="F514" s="5" t="s">
        <v>9</v>
      </c>
      <c r="G514" s="5">
        <v>1</v>
      </c>
      <c r="H514" s="5">
        <v>0</v>
      </c>
      <c r="I514" s="4"/>
      <c r="J514" s="4"/>
      <c r="K514" s="4"/>
    </row>
    <row r="515" spans="1:11">
      <c r="A515" s="4" t="s">
        <v>478</v>
      </c>
      <c r="B515" s="5">
        <v>41650</v>
      </c>
      <c r="C515" s="5" t="s">
        <v>266</v>
      </c>
      <c r="D515" s="5" t="s">
        <v>267</v>
      </c>
      <c r="E515" s="15" t="str">
        <f>VLOOKUP(B515,'[1]HU-Teljes áruház lista'!$C:$G,5,0)</f>
        <v>Medium Risk</v>
      </c>
      <c r="F515" s="5" t="s">
        <v>9</v>
      </c>
      <c r="G515" s="5">
        <v>1</v>
      </c>
      <c r="H515" s="5">
        <v>0</v>
      </c>
      <c r="I515" s="4"/>
      <c r="J515" s="4"/>
      <c r="K515" s="4"/>
    </row>
    <row r="516" spans="1:11">
      <c r="A516" s="4" t="s">
        <v>478</v>
      </c>
      <c r="B516" s="5">
        <v>41480</v>
      </c>
      <c r="C516" s="5" t="s">
        <v>286</v>
      </c>
      <c r="D516" s="5" t="s">
        <v>287</v>
      </c>
      <c r="E516" s="15" t="str">
        <f>VLOOKUP(B516,'[1]HU-Teljes áruház lista'!$C:$G,5,0)</f>
        <v>Medium Risk</v>
      </c>
      <c r="F516" s="5" t="s">
        <v>9</v>
      </c>
      <c r="G516" s="5">
        <v>1</v>
      </c>
      <c r="H516" s="5">
        <v>0</v>
      </c>
      <c r="I516" s="4"/>
      <c r="J516" s="4"/>
      <c r="K516" s="4"/>
    </row>
    <row r="517" spans="1:11" ht="28.5">
      <c r="A517" s="4" t="s">
        <v>479</v>
      </c>
      <c r="B517" s="5">
        <v>41720</v>
      </c>
      <c r="C517" s="5" t="s">
        <v>139</v>
      </c>
      <c r="D517" s="5" t="s">
        <v>140</v>
      </c>
      <c r="E517" s="15" t="str">
        <f>VLOOKUP(B517,'[1]HU-Teljes áruház lista'!$C:$G,5,0)</f>
        <v>Medium Risk</v>
      </c>
      <c r="F517" s="5" t="s">
        <v>9</v>
      </c>
      <c r="G517" s="5">
        <v>0</v>
      </c>
      <c r="H517" s="5">
        <v>0</v>
      </c>
      <c r="I517" s="4"/>
      <c r="J517" s="4"/>
      <c r="K517" s="4"/>
    </row>
    <row r="518" spans="1:11">
      <c r="A518" s="4" t="s">
        <v>480</v>
      </c>
      <c r="B518" s="5">
        <v>41580</v>
      </c>
      <c r="C518" s="5" t="s">
        <v>118</v>
      </c>
      <c r="D518" s="5" t="s">
        <v>119</v>
      </c>
      <c r="E518" s="15" t="str">
        <f>VLOOKUP(B518,'[1]HU-Teljes áruház lista'!$C:$G,5,0)</f>
        <v>Medium Risk</v>
      </c>
      <c r="F518" s="5" t="s">
        <v>9</v>
      </c>
      <c r="G518" s="5">
        <v>1</v>
      </c>
      <c r="H518" s="5">
        <v>0</v>
      </c>
      <c r="I518" s="4"/>
      <c r="J518" s="4"/>
      <c r="K518" s="4"/>
    </row>
    <row r="519" spans="1:11">
      <c r="A519" s="4" t="s">
        <v>480</v>
      </c>
      <c r="B519" s="5">
        <v>41026</v>
      </c>
      <c r="C519" s="5" t="s">
        <v>61</v>
      </c>
      <c r="D519" s="5" t="s">
        <v>62</v>
      </c>
      <c r="E519" s="15" t="str">
        <f>VLOOKUP(B519,'[1]HU-Teljes áruház lista'!$C:$G,5,0)</f>
        <v>Medium Risk</v>
      </c>
      <c r="F519" s="5" t="s">
        <v>26</v>
      </c>
      <c r="G519" s="5">
        <v>1</v>
      </c>
      <c r="H519" s="5">
        <v>0</v>
      </c>
      <c r="I519" s="4"/>
      <c r="J519" s="4"/>
      <c r="K519" s="4"/>
    </row>
    <row r="520" spans="1:11">
      <c r="A520" s="4" t="s">
        <v>480</v>
      </c>
      <c r="B520" s="5">
        <v>41047</v>
      </c>
      <c r="C520" s="5" t="s">
        <v>288</v>
      </c>
      <c r="D520" s="5" t="s">
        <v>289</v>
      </c>
      <c r="E520" s="15" t="str">
        <f>VLOOKUP(B520,'[1]HU-Teljes áruház lista'!$C:$G,5,0)</f>
        <v>Medium Risk</v>
      </c>
      <c r="F520" s="5" t="s">
        <v>9</v>
      </c>
      <c r="G520" s="5">
        <v>2</v>
      </c>
      <c r="H520" s="5">
        <v>0</v>
      </c>
      <c r="I520" s="4"/>
      <c r="J520" s="4"/>
      <c r="K520" s="4"/>
    </row>
    <row r="521" spans="1:11">
      <c r="A521" s="4" t="s">
        <v>480</v>
      </c>
      <c r="B521" s="5">
        <v>41440</v>
      </c>
      <c r="C521" s="5" t="s">
        <v>230</v>
      </c>
      <c r="D521" s="5" t="s">
        <v>231</v>
      </c>
      <c r="E521" s="15" t="str">
        <f>VLOOKUP(B521,'[1]HU-Teljes áruház lista'!$C:$G,5,0)</f>
        <v>Medium Risk</v>
      </c>
      <c r="F521" s="5" t="s">
        <v>9</v>
      </c>
      <c r="G521" s="5">
        <v>1</v>
      </c>
      <c r="H521" s="5">
        <v>0</v>
      </c>
      <c r="I521" s="4"/>
      <c r="J521" s="4"/>
      <c r="K521" s="4"/>
    </row>
    <row r="522" spans="1:11">
      <c r="A522" s="4" t="s">
        <v>480</v>
      </c>
      <c r="B522" s="5">
        <v>41400</v>
      </c>
      <c r="C522" s="5" t="s">
        <v>336</v>
      </c>
      <c r="D522" s="5" t="s">
        <v>337</v>
      </c>
      <c r="E522" s="17" t="str">
        <f>VLOOKUP(B522,'[1]HU-Teljes áruház lista'!$C:$G,5,0)</f>
        <v>High Risk</v>
      </c>
      <c r="F522" s="5" t="s">
        <v>9</v>
      </c>
      <c r="G522" s="5">
        <v>1</v>
      </c>
      <c r="H522" s="5">
        <v>1</v>
      </c>
      <c r="I522" s="4"/>
      <c r="J522" s="4"/>
      <c r="K522" s="4"/>
    </row>
    <row r="523" spans="1:11" ht="28.5">
      <c r="A523" s="4" t="s">
        <v>481</v>
      </c>
      <c r="B523" s="5">
        <v>49007</v>
      </c>
      <c r="C523" s="5" t="s">
        <v>21</v>
      </c>
      <c r="D523" s="5" t="s">
        <v>22</v>
      </c>
      <c r="E523" s="9" t="s">
        <v>579</v>
      </c>
      <c r="F523" s="5" t="s">
        <v>26</v>
      </c>
      <c r="G523" s="5">
        <v>0</v>
      </c>
      <c r="H523" s="5">
        <v>0</v>
      </c>
      <c r="I523" s="4"/>
      <c r="J523" s="4"/>
      <c r="K523" s="4"/>
    </row>
    <row r="524" spans="1:11">
      <c r="A524" s="4" t="s">
        <v>481</v>
      </c>
      <c r="B524" s="5">
        <v>41002</v>
      </c>
      <c r="C524" s="5" t="s">
        <v>340</v>
      </c>
      <c r="D524" s="5" t="s">
        <v>341</v>
      </c>
      <c r="E524" s="17" t="str">
        <f>VLOOKUP(B524,'[1]HU-Teljes áruház lista'!$C:$G,5,0)</f>
        <v>High Risk</v>
      </c>
      <c r="F524" s="5" t="s">
        <v>9</v>
      </c>
      <c r="G524" s="5">
        <v>0</v>
      </c>
      <c r="H524" s="5">
        <v>0</v>
      </c>
      <c r="I524" s="4"/>
      <c r="J524" s="4"/>
      <c r="K524" s="4"/>
    </row>
    <row r="525" spans="1:11">
      <c r="A525" s="4" t="s">
        <v>481</v>
      </c>
      <c r="B525" s="5">
        <v>41029</v>
      </c>
      <c r="C525" s="5" t="s">
        <v>406</v>
      </c>
      <c r="D525" s="5" t="s">
        <v>407</v>
      </c>
      <c r="E525" s="15" t="str">
        <f>VLOOKUP(B525,'[1]HU-Teljes áruház lista'!$C:$G,5,0)</f>
        <v>Medium Risk</v>
      </c>
      <c r="F525" s="5" t="s">
        <v>9</v>
      </c>
      <c r="G525" s="5">
        <v>1</v>
      </c>
      <c r="H525" s="5">
        <v>0</v>
      </c>
      <c r="I525" s="4"/>
      <c r="J525" s="4"/>
      <c r="K525" s="4"/>
    </row>
    <row r="526" spans="1:11">
      <c r="A526" s="4" t="s">
        <v>481</v>
      </c>
      <c r="B526" s="5">
        <v>41006</v>
      </c>
      <c r="C526" s="5" t="s">
        <v>397</v>
      </c>
      <c r="D526" s="5" t="s">
        <v>398</v>
      </c>
      <c r="E526" s="15" t="str">
        <f>VLOOKUP(B526,'[1]HU-Teljes áruház lista'!$C:$G,5,0)</f>
        <v>Medium Risk</v>
      </c>
      <c r="F526" s="5" t="s">
        <v>9</v>
      </c>
      <c r="G526" s="5">
        <v>0</v>
      </c>
      <c r="H526" s="5">
        <v>0</v>
      </c>
      <c r="I526" s="4"/>
      <c r="J526" s="4"/>
      <c r="K526" s="4"/>
    </row>
    <row r="527" spans="1:11" ht="42.75">
      <c r="A527" s="4" t="s">
        <v>481</v>
      </c>
      <c r="B527" s="5">
        <v>49016</v>
      </c>
      <c r="C527" s="5" t="s">
        <v>34</v>
      </c>
      <c r="D527" s="5" t="s">
        <v>22</v>
      </c>
      <c r="E527" s="9" t="s">
        <v>579</v>
      </c>
      <c r="F527" s="5" t="s">
        <v>9</v>
      </c>
      <c r="G527" s="5">
        <v>0</v>
      </c>
      <c r="H527" s="5">
        <v>0</v>
      </c>
      <c r="I527" s="4"/>
      <c r="J527" s="4"/>
      <c r="K527" s="4"/>
    </row>
    <row r="528" spans="1:11">
      <c r="A528" s="4" t="s">
        <v>481</v>
      </c>
      <c r="B528" s="5">
        <v>41015</v>
      </c>
      <c r="C528" s="5" t="s">
        <v>324</v>
      </c>
      <c r="D528" s="5" t="s">
        <v>325</v>
      </c>
      <c r="E528" s="15" t="str">
        <f>VLOOKUP(B528,'[1]HU-Teljes áruház lista'!$C:$G,5,0)</f>
        <v>Medium Risk</v>
      </c>
      <c r="F528" s="5" t="s">
        <v>9</v>
      </c>
      <c r="G528" s="5">
        <v>1</v>
      </c>
      <c r="H528" s="5">
        <v>1</v>
      </c>
      <c r="I528" s="4"/>
      <c r="J528" s="4"/>
      <c r="K528" s="4"/>
    </row>
    <row r="529" spans="1:11">
      <c r="A529" s="4" t="s">
        <v>482</v>
      </c>
      <c r="B529" s="5">
        <v>41570</v>
      </c>
      <c r="C529" s="5" t="s">
        <v>191</v>
      </c>
      <c r="D529" s="5" t="s">
        <v>192</v>
      </c>
      <c r="E529" s="15" t="str">
        <f>VLOOKUP(B529,'[1]HU-Teljes áruház lista'!$C:$G,5,0)</f>
        <v>Medium Risk</v>
      </c>
      <c r="F529" s="5" t="s">
        <v>26</v>
      </c>
      <c r="G529" s="5">
        <v>1</v>
      </c>
      <c r="H529" s="5">
        <v>1</v>
      </c>
      <c r="I529" s="4"/>
      <c r="J529" s="4"/>
      <c r="K529" s="4"/>
    </row>
    <row r="530" spans="1:11">
      <c r="A530" s="4" t="s">
        <v>482</v>
      </c>
      <c r="B530" s="5">
        <v>41790</v>
      </c>
      <c r="C530" s="5" t="s">
        <v>213</v>
      </c>
      <c r="D530" s="5" t="s">
        <v>214</v>
      </c>
      <c r="E530" s="16" t="str">
        <f>VLOOKUP(B530,'[1]HU-Teljes áruház lista'!$C:$G,5,0)</f>
        <v>Low Risk</v>
      </c>
      <c r="F530" s="5" t="s">
        <v>9</v>
      </c>
      <c r="G530" s="5">
        <v>1</v>
      </c>
      <c r="H530" s="5">
        <v>1</v>
      </c>
      <c r="I530" s="4"/>
      <c r="J530" s="4"/>
      <c r="K530" s="4"/>
    </row>
    <row r="531" spans="1:11" ht="28.5">
      <c r="A531" s="4" t="s">
        <v>482</v>
      </c>
      <c r="B531" s="5">
        <v>41940</v>
      </c>
      <c r="C531" s="5" t="s">
        <v>45</v>
      </c>
      <c r="D531" s="5" t="s">
        <v>46</v>
      </c>
      <c r="E531" s="15" t="str">
        <f>VLOOKUP(B531,'[1]HU-Teljes áruház lista'!$C:$G,5,0)</f>
        <v>Medium Risk</v>
      </c>
      <c r="F531" s="5" t="s">
        <v>9</v>
      </c>
      <c r="G531" s="5">
        <v>1</v>
      </c>
      <c r="H531" s="5">
        <v>0</v>
      </c>
      <c r="I531" s="4"/>
      <c r="J531" s="4"/>
      <c r="K531" s="4"/>
    </row>
    <row r="532" spans="1:11" ht="28.5">
      <c r="A532" s="4" t="s">
        <v>483</v>
      </c>
      <c r="B532" s="5">
        <v>49007</v>
      </c>
      <c r="C532" s="5" t="s">
        <v>21</v>
      </c>
      <c r="D532" s="5" t="s">
        <v>22</v>
      </c>
      <c r="E532" s="9" t="s">
        <v>579</v>
      </c>
      <c r="F532" s="5" t="s">
        <v>9</v>
      </c>
      <c r="G532" s="5">
        <v>0</v>
      </c>
      <c r="H532" s="5">
        <v>0</v>
      </c>
      <c r="I532" s="4"/>
      <c r="J532" s="4"/>
      <c r="K532" s="4"/>
    </row>
    <row r="533" spans="1:11">
      <c r="A533" s="4" t="s">
        <v>483</v>
      </c>
      <c r="B533" s="5">
        <v>41480</v>
      </c>
      <c r="C533" s="5" t="s">
        <v>286</v>
      </c>
      <c r="D533" s="5" t="s">
        <v>287</v>
      </c>
      <c r="E533" s="15" t="str">
        <f>VLOOKUP(B533,'[1]HU-Teljes áruház lista'!$C:$G,5,0)</f>
        <v>Medium Risk</v>
      </c>
      <c r="F533" s="5" t="s">
        <v>26</v>
      </c>
      <c r="G533" s="5">
        <v>3</v>
      </c>
      <c r="H533" s="5">
        <v>0</v>
      </c>
      <c r="I533" s="4"/>
      <c r="J533" s="4"/>
      <c r="K533" s="4"/>
    </row>
    <row r="534" spans="1:11">
      <c r="A534" s="4" t="s">
        <v>484</v>
      </c>
      <c r="B534" s="5">
        <v>41027</v>
      </c>
      <c r="C534" s="5" t="s">
        <v>320</v>
      </c>
      <c r="D534" s="5" t="s">
        <v>321</v>
      </c>
      <c r="E534" s="15" t="str">
        <f>VLOOKUP(B534,'[1]HU-Teljes áruház lista'!$C:$G,5,0)</f>
        <v>Medium Risk</v>
      </c>
      <c r="F534" s="5" t="s">
        <v>9</v>
      </c>
      <c r="G534" s="5">
        <v>1</v>
      </c>
      <c r="H534" s="5">
        <v>0</v>
      </c>
      <c r="I534" s="4"/>
      <c r="J534" s="4"/>
      <c r="K534" s="4"/>
    </row>
    <row r="535" spans="1:11">
      <c r="A535" s="4" t="s">
        <v>484</v>
      </c>
      <c r="B535" s="5">
        <v>41037</v>
      </c>
      <c r="C535" s="5" t="s">
        <v>411</v>
      </c>
      <c r="D535" s="5" t="s">
        <v>412</v>
      </c>
      <c r="E535" s="15" t="str">
        <f>VLOOKUP(B535,'[1]HU-Teljes áruház lista'!$C:$G,5,0)</f>
        <v>Medium Risk</v>
      </c>
      <c r="F535" s="5" t="s">
        <v>26</v>
      </c>
      <c r="G535" s="5">
        <v>1</v>
      </c>
      <c r="H535" s="5">
        <v>1</v>
      </c>
      <c r="I535" s="4"/>
      <c r="J535" s="4"/>
      <c r="K535" s="4"/>
    </row>
    <row r="536" spans="1:11">
      <c r="A536" s="4" t="s">
        <v>484</v>
      </c>
      <c r="B536" s="5">
        <v>41610</v>
      </c>
      <c r="C536" s="5" t="s">
        <v>399</v>
      </c>
      <c r="D536" s="5" t="s">
        <v>400</v>
      </c>
      <c r="E536" s="15" t="str">
        <f>VLOOKUP(B536,'[1]HU-Teljes áruház lista'!$C:$G,5,0)</f>
        <v>Medium Risk</v>
      </c>
      <c r="F536" s="5" t="s">
        <v>26</v>
      </c>
      <c r="G536" s="5">
        <v>0</v>
      </c>
      <c r="H536" s="5">
        <v>0</v>
      </c>
      <c r="I536" s="4"/>
      <c r="J536" s="4"/>
      <c r="K536" s="4"/>
    </row>
    <row r="537" spans="1:11" ht="28.5">
      <c r="A537" s="4" t="s">
        <v>484</v>
      </c>
      <c r="B537" s="5">
        <v>41620</v>
      </c>
      <c r="C537" s="5" t="s">
        <v>302</v>
      </c>
      <c r="D537" s="5" t="s">
        <v>303</v>
      </c>
      <c r="E537" s="15" t="str">
        <f>VLOOKUP(B537,'[1]HU-Teljes áruház lista'!$C:$G,5,0)</f>
        <v>Medium Risk</v>
      </c>
      <c r="F537" s="5" t="s">
        <v>26</v>
      </c>
      <c r="G537" s="5">
        <v>2</v>
      </c>
      <c r="H537" s="5">
        <v>0</v>
      </c>
      <c r="I537" s="4"/>
      <c r="J537" s="4"/>
      <c r="K537" s="4"/>
    </row>
    <row r="538" spans="1:11" ht="28.5">
      <c r="A538" s="4" t="s">
        <v>485</v>
      </c>
      <c r="B538" s="5">
        <v>41710</v>
      </c>
      <c r="C538" s="5" t="s">
        <v>322</v>
      </c>
      <c r="D538" s="5" t="s">
        <v>323</v>
      </c>
      <c r="E538" s="17" t="str">
        <f>VLOOKUP(B538,'[1]HU-Teljes áruház lista'!$C:$G,5,0)</f>
        <v>High Risk</v>
      </c>
      <c r="F538" s="5" t="s">
        <v>9</v>
      </c>
      <c r="G538" s="5">
        <v>0</v>
      </c>
      <c r="H538" s="5">
        <v>0</v>
      </c>
      <c r="I538" s="4"/>
      <c r="J538" s="4"/>
      <c r="K538" s="4"/>
    </row>
    <row r="539" spans="1:11">
      <c r="A539" s="4" t="s">
        <v>485</v>
      </c>
      <c r="B539" s="5">
        <v>41970</v>
      </c>
      <c r="C539" s="5" t="s">
        <v>16</v>
      </c>
      <c r="D539" s="5" t="s">
        <v>17</v>
      </c>
      <c r="E539" s="17" t="str">
        <f>VLOOKUP(B539,'[1]HU-Teljes áruház lista'!$C:$G,5,0)</f>
        <v>High Risk</v>
      </c>
      <c r="F539" s="5" t="s">
        <v>9</v>
      </c>
      <c r="G539" s="5">
        <v>1</v>
      </c>
      <c r="H539" s="5">
        <v>0</v>
      </c>
      <c r="I539" s="4"/>
      <c r="J539" s="4"/>
      <c r="K539" s="4"/>
    </row>
    <row r="540" spans="1:11">
      <c r="A540" s="4" t="s">
        <v>486</v>
      </c>
      <c r="B540" s="5">
        <v>49056</v>
      </c>
      <c r="C540" s="5" t="s">
        <v>7</v>
      </c>
      <c r="D540" s="5" t="s">
        <v>8</v>
      </c>
      <c r="E540" s="9" t="s">
        <v>579</v>
      </c>
      <c r="F540" s="5" t="s">
        <v>26</v>
      </c>
      <c r="G540" s="5">
        <v>0</v>
      </c>
      <c r="H540" s="5">
        <v>0</v>
      </c>
      <c r="I540" s="4"/>
      <c r="J540" s="4"/>
      <c r="K540" s="4"/>
    </row>
    <row r="541" spans="1:11" ht="28.5">
      <c r="A541" s="4" t="s">
        <v>486</v>
      </c>
      <c r="B541" s="5">
        <v>41009</v>
      </c>
      <c r="C541" s="5" t="s">
        <v>12</v>
      </c>
      <c r="D541" s="5" t="s">
        <v>13</v>
      </c>
      <c r="E541" s="17" t="str">
        <f>VLOOKUP(B541,'[1]HU-Teljes áruház lista'!$C:$G,5,0)</f>
        <v>High Risk</v>
      </c>
      <c r="F541" s="5" t="s">
        <v>9</v>
      </c>
      <c r="G541" s="5">
        <v>1</v>
      </c>
      <c r="H541" s="5">
        <v>0</v>
      </c>
      <c r="I541" s="4"/>
      <c r="J541" s="4"/>
      <c r="K541" s="4"/>
    </row>
    <row r="542" spans="1:11">
      <c r="A542" s="4" t="s">
        <v>487</v>
      </c>
      <c r="B542" s="5">
        <v>41027</v>
      </c>
      <c r="C542" s="5" t="s">
        <v>320</v>
      </c>
      <c r="D542" s="5" t="s">
        <v>321</v>
      </c>
      <c r="E542" s="15" t="str">
        <f>VLOOKUP(B542,'[1]HU-Teljes áruház lista'!$C:$G,5,0)</f>
        <v>Medium Risk</v>
      </c>
      <c r="F542" s="5" t="s">
        <v>26</v>
      </c>
      <c r="G542" s="5">
        <v>0</v>
      </c>
      <c r="H542" s="5">
        <v>0</v>
      </c>
      <c r="I542" s="4"/>
      <c r="J542" s="4"/>
      <c r="K542" s="4"/>
    </row>
    <row r="543" spans="1:11">
      <c r="A543" s="4" t="s">
        <v>487</v>
      </c>
      <c r="B543" s="5">
        <v>41059</v>
      </c>
      <c r="C543" s="5" t="s">
        <v>18</v>
      </c>
      <c r="D543" s="5" t="s">
        <v>19</v>
      </c>
      <c r="E543" s="17" t="str">
        <f>VLOOKUP(B543,'[1]HU-Teljes áruház lista'!$C:$G,5,0)</f>
        <v>High Risk</v>
      </c>
      <c r="F543" s="5" t="s">
        <v>9</v>
      </c>
      <c r="G543" s="5">
        <v>1</v>
      </c>
      <c r="H543" s="5">
        <v>0</v>
      </c>
      <c r="I543" s="4"/>
      <c r="J543" s="4"/>
      <c r="K543" s="4"/>
    </row>
    <row r="544" spans="1:11">
      <c r="A544" s="4" t="s">
        <v>487</v>
      </c>
      <c r="B544" s="5">
        <v>41520</v>
      </c>
      <c r="C544" s="5" t="s">
        <v>130</v>
      </c>
      <c r="D544" s="5" t="s">
        <v>131</v>
      </c>
      <c r="E544" s="17" t="str">
        <f>VLOOKUP(B544,'[1]HU-Teljes áruház lista'!$C:$G,5,0)</f>
        <v>High Risk</v>
      </c>
      <c r="F544" s="5" t="s">
        <v>9</v>
      </c>
      <c r="G544" s="5">
        <v>1</v>
      </c>
      <c r="H544" s="5">
        <v>0</v>
      </c>
      <c r="I544" s="4"/>
      <c r="J544" s="4"/>
      <c r="K544" s="4"/>
    </row>
    <row r="545" spans="1:11">
      <c r="A545" s="4" t="s">
        <v>487</v>
      </c>
      <c r="B545" s="5">
        <v>41058</v>
      </c>
      <c r="C545" s="5" t="s">
        <v>352</v>
      </c>
      <c r="D545" s="5" t="s">
        <v>353</v>
      </c>
      <c r="E545" s="17" t="str">
        <f>VLOOKUP(B545,'[1]HU-Teljes áruház lista'!$C:$G,5,0)</f>
        <v>High Risk</v>
      </c>
      <c r="F545" s="5" t="s">
        <v>9</v>
      </c>
      <c r="G545" s="5">
        <v>1</v>
      </c>
      <c r="H545" s="5">
        <v>0</v>
      </c>
      <c r="I545" s="4"/>
      <c r="J545" s="4"/>
      <c r="K545" s="4"/>
    </row>
    <row r="546" spans="1:11">
      <c r="A546" s="4" t="s">
        <v>487</v>
      </c>
      <c r="B546" s="5">
        <v>41990</v>
      </c>
      <c r="C546" s="5" t="s">
        <v>24</v>
      </c>
      <c r="D546" s="5" t="s">
        <v>25</v>
      </c>
      <c r="E546" s="15" t="str">
        <f>VLOOKUP(B546,'[1]HU-Teljes áruház lista'!$C:$G,5,0)</f>
        <v>Medium Risk</v>
      </c>
      <c r="F546" s="5" t="s">
        <v>26</v>
      </c>
      <c r="G546" s="5">
        <v>0</v>
      </c>
      <c r="H546" s="5">
        <v>0</v>
      </c>
      <c r="I546" s="4"/>
      <c r="J546" s="4"/>
      <c r="K546" s="4"/>
    </row>
    <row r="547" spans="1:11">
      <c r="A547" s="4" t="s">
        <v>488</v>
      </c>
      <c r="B547" s="5">
        <v>41008</v>
      </c>
      <c r="C547" s="5" t="s">
        <v>31</v>
      </c>
      <c r="D547" s="5" t="s">
        <v>32</v>
      </c>
      <c r="E547" s="17" t="str">
        <f>VLOOKUP(B547,'[1]HU-Teljes áruház lista'!$C:$G,5,0)</f>
        <v>High Risk</v>
      </c>
      <c r="F547" s="5" t="s">
        <v>9</v>
      </c>
      <c r="G547" s="5">
        <v>2</v>
      </c>
      <c r="H547" s="5">
        <v>2</v>
      </c>
      <c r="I547" s="4"/>
      <c r="J547" s="4"/>
      <c r="K547" s="4"/>
    </row>
    <row r="548" spans="1:11" ht="28.5">
      <c r="A548" s="4" t="s">
        <v>489</v>
      </c>
      <c r="B548" s="5">
        <v>41390</v>
      </c>
      <c r="C548" s="5" t="s">
        <v>10</v>
      </c>
      <c r="D548" s="5" t="s">
        <v>11</v>
      </c>
      <c r="E548" s="17" t="str">
        <f>VLOOKUP(B548,'[1]HU-Teljes áruház lista'!$C:$G,5,0)</f>
        <v>High Risk</v>
      </c>
      <c r="F548" s="5" t="s">
        <v>9</v>
      </c>
      <c r="G548" s="5">
        <v>2</v>
      </c>
      <c r="H548" s="5">
        <v>2</v>
      </c>
      <c r="I548" s="4"/>
      <c r="J548" s="4"/>
      <c r="K548" s="4"/>
    </row>
    <row r="549" spans="1:11">
      <c r="A549" s="4" t="s">
        <v>490</v>
      </c>
      <c r="B549" s="5">
        <v>41810</v>
      </c>
      <c r="C549" s="5" t="s">
        <v>260</v>
      </c>
      <c r="D549" s="5" t="s">
        <v>261</v>
      </c>
      <c r="E549" s="15" t="str">
        <f>VLOOKUP(B549,'[1]HU-Teljes áruház lista'!$C:$G,5,0)</f>
        <v>Medium Risk</v>
      </c>
      <c r="F549" s="5" t="s">
        <v>26</v>
      </c>
      <c r="G549" s="5">
        <v>0</v>
      </c>
      <c r="H549" s="5">
        <v>0</v>
      </c>
      <c r="I549" s="4"/>
      <c r="J549" s="4"/>
      <c r="K549" s="4"/>
    </row>
    <row r="550" spans="1:11">
      <c r="A550" s="4" t="s">
        <v>490</v>
      </c>
      <c r="B550" s="5">
        <v>41830</v>
      </c>
      <c r="C550" s="5" t="s">
        <v>193</v>
      </c>
      <c r="D550" s="5" t="s">
        <v>194</v>
      </c>
      <c r="E550" s="16" t="str">
        <f>VLOOKUP(B550,'[1]HU-Teljes áruház lista'!$C:$G,5,0)</f>
        <v>Low Risk</v>
      </c>
      <c r="F550" s="5" t="s">
        <v>26</v>
      </c>
      <c r="G550" s="5">
        <v>1</v>
      </c>
      <c r="H550" s="5">
        <v>0</v>
      </c>
      <c r="I550" s="4"/>
      <c r="J550" s="4"/>
      <c r="K550" s="4"/>
    </row>
    <row r="551" spans="1:11">
      <c r="A551" s="4" t="s">
        <v>490</v>
      </c>
      <c r="B551" s="5">
        <v>41490</v>
      </c>
      <c r="C551" s="5" t="s">
        <v>361</v>
      </c>
      <c r="D551" s="5" t="s">
        <v>362</v>
      </c>
      <c r="E551" s="17" t="str">
        <f>VLOOKUP(B551,'[1]HU-Teljes áruház lista'!$C:$G,5,0)</f>
        <v>High Risk</v>
      </c>
      <c r="F551" s="5" t="s">
        <v>9</v>
      </c>
      <c r="G551" s="5">
        <v>0</v>
      </c>
      <c r="H551" s="5">
        <v>0</v>
      </c>
      <c r="I551" s="4"/>
      <c r="J551" s="4"/>
      <c r="K551" s="4"/>
    </row>
    <row r="552" spans="1:11" ht="28.5">
      <c r="A552" s="4" t="s">
        <v>490</v>
      </c>
      <c r="B552" s="5">
        <v>41680</v>
      </c>
      <c r="C552" s="5" t="s">
        <v>373</v>
      </c>
      <c r="D552" s="5" t="s">
        <v>374</v>
      </c>
      <c r="E552" s="15" t="str">
        <f>VLOOKUP(B552,'[1]HU-Teljes áruház lista'!$C:$G,5,0)</f>
        <v>Medium Risk</v>
      </c>
      <c r="F552" s="5" t="s">
        <v>9</v>
      </c>
      <c r="G552" s="5">
        <v>1</v>
      </c>
      <c r="H552" s="5">
        <v>0</v>
      </c>
      <c r="I552" s="4"/>
      <c r="J552" s="4"/>
      <c r="K552" s="4"/>
    </row>
    <row r="553" spans="1:11">
      <c r="A553" s="4" t="s">
        <v>490</v>
      </c>
      <c r="B553" s="5">
        <v>41001</v>
      </c>
      <c r="C553" s="5" t="s">
        <v>315</v>
      </c>
      <c r="D553" s="5" t="s">
        <v>316</v>
      </c>
      <c r="E553" s="15" t="str">
        <f>VLOOKUP(B553,'[1]HU-Teljes áruház lista'!$C:$G,5,0)</f>
        <v>Medium Risk</v>
      </c>
      <c r="F553" s="5" t="s">
        <v>9</v>
      </c>
      <c r="G553" s="5">
        <v>0</v>
      </c>
      <c r="H553" s="5">
        <v>0</v>
      </c>
      <c r="I553" s="4"/>
      <c r="J553" s="4"/>
      <c r="K553" s="4"/>
    </row>
    <row r="554" spans="1:11" ht="28.5">
      <c r="A554" s="4" t="s">
        <v>490</v>
      </c>
      <c r="B554" s="5">
        <v>44025</v>
      </c>
      <c r="C554" s="5" t="s">
        <v>357</v>
      </c>
      <c r="D554" s="5" t="s">
        <v>358</v>
      </c>
      <c r="E554" s="16" t="str">
        <f>VLOOKUP(B554,'[1]HU-Teljes áruház lista'!$C:$G,5,0)</f>
        <v>Low Risk</v>
      </c>
      <c r="F554" s="5" t="s">
        <v>26</v>
      </c>
      <c r="G554" s="5">
        <v>0</v>
      </c>
      <c r="H554" s="5">
        <v>0</v>
      </c>
      <c r="I554" s="4"/>
      <c r="J554" s="4"/>
      <c r="K554" s="4"/>
    </row>
    <row r="555" spans="1:11">
      <c r="A555" s="4" t="s">
        <v>490</v>
      </c>
      <c r="B555" s="5">
        <v>41560</v>
      </c>
      <c r="C555" s="5" t="s">
        <v>348</v>
      </c>
      <c r="D555" s="5" t="s">
        <v>349</v>
      </c>
      <c r="E555" s="17" t="str">
        <f>VLOOKUP(B555,'[1]HU-Teljes áruház lista'!$C:$G,5,0)</f>
        <v>High Risk</v>
      </c>
      <c r="F555" s="5" t="s">
        <v>9</v>
      </c>
      <c r="G555" s="5">
        <v>0</v>
      </c>
      <c r="H555" s="5">
        <v>0</v>
      </c>
      <c r="I555" s="4"/>
      <c r="J555" s="4"/>
      <c r="K555" s="4"/>
    </row>
    <row r="556" spans="1:11">
      <c r="A556" s="4" t="s">
        <v>491</v>
      </c>
      <c r="B556" s="5">
        <v>41540</v>
      </c>
      <c r="C556" s="5" t="s">
        <v>14</v>
      </c>
      <c r="D556" s="5" t="s">
        <v>15</v>
      </c>
      <c r="E556" s="17" t="str">
        <f>VLOOKUP(B556,'[1]HU-Teljes áruház lista'!$C:$G,5,0)</f>
        <v>High Risk</v>
      </c>
      <c r="F556" s="5" t="s">
        <v>9</v>
      </c>
      <c r="G556" s="5">
        <v>1</v>
      </c>
      <c r="H556" s="5">
        <v>1</v>
      </c>
      <c r="I556" s="4"/>
      <c r="J556" s="4"/>
      <c r="K556" s="4"/>
    </row>
    <row r="557" spans="1:11" ht="42.75">
      <c r="A557" s="4" t="s">
        <v>491</v>
      </c>
      <c r="B557" s="5">
        <v>49016</v>
      </c>
      <c r="C557" s="5" t="s">
        <v>34</v>
      </c>
      <c r="D557" s="5" t="s">
        <v>22</v>
      </c>
      <c r="E557" s="9" t="s">
        <v>579</v>
      </c>
      <c r="F557" s="5" t="s">
        <v>9</v>
      </c>
      <c r="G557" s="5">
        <v>5</v>
      </c>
      <c r="H557" s="5">
        <v>5</v>
      </c>
      <c r="I557" s="4"/>
      <c r="J557" s="4"/>
      <c r="K557" s="4"/>
    </row>
    <row r="558" spans="1:11">
      <c r="A558" s="4" t="s">
        <v>491</v>
      </c>
      <c r="B558" s="5">
        <v>41024</v>
      </c>
      <c r="C558" s="5" t="s">
        <v>329</v>
      </c>
      <c r="D558" s="5" t="s">
        <v>330</v>
      </c>
      <c r="E558" s="16" t="str">
        <f>VLOOKUP(B558,'[1]HU-Teljes áruház lista'!$C:$G,5,0)</f>
        <v>Low Risk</v>
      </c>
      <c r="F558" s="5" t="s">
        <v>9</v>
      </c>
      <c r="G558" s="5">
        <v>1</v>
      </c>
      <c r="H558" s="5">
        <v>0</v>
      </c>
      <c r="I558" s="4"/>
      <c r="J558" s="4"/>
      <c r="K558" s="4"/>
    </row>
    <row r="559" spans="1:11" ht="28.5">
      <c r="A559" s="4" t="s">
        <v>491</v>
      </c>
      <c r="B559" s="5">
        <v>41890</v>
      </c>
      <c r="C559" s="5" t="s">
        <v>35</v>
      </c>
      <c r="D559" s="5" t="s">
        <v>36</v>
      </c>
      <c r="E559" s="17" t="str">
        <f>VLOOKUP(B559,'[1]HU-Teljes áruház lista'!$C:$G,5,0)</f>
        <v>High Risk</v>
      </c>
      <c r="F559" s="5" t="s">
        <v>26</v>
      </c>
      <c r="G559" s="5">
        <v>1</v>
      </c>
      <c r="H559" s="5">
        <v>0</v>
      </c>
      <c r="I559" s="4"/>
      <c r="J559" s="4"/>
      <c r="K559" s="4"/>
    </row>
    <row r="560" spans="1:11">
      <c r="A560" s="4" t="s">
        <v>492</v>
      </c>
      <c r="B560" s="5">
        <v>41025</v>
      </c>
      <c r="C560" s="5" t="s">
        <v>392</v>
      </c>
      <c r="D560" s="5" t="s">
        <v>393</v>
      </c>
      <c r="E560" s="17" t="str">
        <f>VLOOKUP(B560,'[1]HU-Teljes áruház lista'!$C:$G,5,0)</f>
        <v>High Risk</v>
      </c>
      <c r="F560" s="5" t="s">
        <v>9</v>
      </c>
      <c r="G560" s="5">
        <v>2</v>
      </c>
      <c r="H560" s="5">
        <v>0</v>
      </c>
      <c r="I560" s="4"/>
      <c r="J560" s="4"/>
      <c r="K560" s="4"/>
    </row>
    <row r="561" spans="1:11" ht="28.5">
      <c r="A561" s="4" t="s">
        <v>492</v>
      </c>
      <c r="B561" s="5">
        <v>41043</v>
      </c>
      <c r="C561" s="5" t="s">
        <v>29</v>
      </c>
      <c r="D561" s="5" t="s">
        <v>30</v>
      </c>
      <c r="E561" s="17" t="str">
        <f>VLOOKUP(B561,'[1]HU-Teljes áruház lista'!$C:$G,5,0)</f>
        <v>High Risk</v>
      </c>
      <c r="F561" s="5" t="s">
        <v>9</v>
      </c>
      <c r="G561" s="5">
        <v>1</v>
      </c>
      <c r="H561" s="5">
        <v>0</v>
      </c>
      <c r="I561" s="4"/>
      <c r="J561" s="4"/>
      <c r="K561" s="4"/>
    </row>
    <row r="562" spans="1:11">
      <c r="A562" s="4" t="s">
        <v>492</v>
      </c>
      <c r="B562" s="5">
        <v>41014</v>
      </c>
      <c r="C562" s="5" t="s">
        <v>40</v>
      </c>
      <c r="D562" s="5" t="s">
        <v>41</v>
      </c>
      <c r="E562" s="17" t="str">
        <f>VLOOKUP(B562,'[1]HU-Teljes áruház lista'!$C:$G,5,0)</f>
        <v>High Risk</v>
      </c>
      <c r="F562" s="5" t="s">
        <v>9</v>
      </c>
      <c r="G562" s="5">
        <v>0</v>
      </c>
      <c r="H562" s="5">
        <v>0</v>
      </c>
      <c r="I562" s="4"/>
      <c r="J562" s="4"/>
      <c r="K562" s="4"/>
    </row>
    <row r="563" spans="1:11">
      <c r="A563" s="4" t="s">
        <v>493</v>
      </c>
      <c r="B563" s="5">
        <v>41860</v>
      </c>
      <c r="C563" s="5" t="s">
        <v>368</v>
      </c>
      <c r="D563" s="5" t="s">
        <v>369</v>
      </c>
      <c r="E563" s="15" t="str">
        <f>VLOOKUP(B563,'[1]HU-Teljes áruház lista'!$C:$G,5,0)</f>
        <v>Medium Risk</v>
      </c>
      <c r="F563" s="5" t="s">
        <v>9</v>
      </c>
      <c r="G563" s="5">
        <v>0</v>
      </c>
      <c r="H563" s="5">
        <v>0</v>
      </c>
      <c r="I563" s="4"/>
      <c r="J563" s="4"/>
      <c r="K563" s="4"/>
    </row>
    <row r="564" spans="1:11">
      <c r="A564" s="4" t="s">
        <v>493</v>
      </c>
      <c r="B564" s="5">
        <v>41017</v>
      </c>
      <c r="C564" s="5" t="s">
        <v>145</v>
      </c>
      <c r="D564" s="5" t="s">
        <v>146</v>
      </c>
      <c r="E564" s="16" t="str">
        <f>VLOOKUP(B564,'[1]HU-Teljes áruház lista'!$C:$G,5,0)</f>
        <v>Low Risk</v>
      </c>
      <c r="F564" s="5" t="s">
        <v>9</v>
      </c>
      <c r="G564" s="5">
        <v>1</v>
      </c>
      <c r="H564" s="5">
        <v>0</v>
      </c>
      <c r="I564" s="4"/>
      <c r="J564" s="4"/>
      <c r="K564" s="4"/>
    </row>
    <row r="565" spans="1:11">
      <c r="A565" s="4" t="s">
        <v>493</v>
      </c>
      <c r="B565" s="5">
        <v>41810</v>
      </c>
      <c r="C565" s="5" t="s">
        <v>260</v>
      </c>
      <c r="D565" s="5" t="s">
        <v>261</v>
      </c>
      <c r="E565" s="15" t="str">
        <f>VLOOKUP(B565,'[1]HU-Teljes áruház lista'!$C:$G,5,0)</f>
        <v>Medium Risk</v>
      </c>
      <c r="F565" s="5" t="s">
        <v>26</v>
      </c>
      <c r="G565" s="5">
        <v>0</v>
      </c>
      <c r="H565" s="5">
        <v>0</v>
      </c>
      <c r="I565" s="4"/>
      <c r="J565" s="4"/>
      <c r="K565" s="4"/>
    </row>
    <row r="566" spans="1:11">
      <c r="A566" s="4" t="s">
        <v>494</v>
      </c>
      <c r="B566" s="5">
        <v>41640</v>
      </c>
      <c r="C566" s="5" t="s">
        <v>363</v>
      </c>
      <c r="D566" s="5" t="s">
        <v>364</v>
      </c>
      <c r="E566" s="17" t="str">
        <f>VLOOKUP(B566,'[1]HU-Teljes áruház lista'!$C:$G,5,0)</f>
        <v>High Risk</v>
      </c>
      <c r="F566" s="5" t="s">
        <v>26</v>
      </c>
      <c r="G566" s="5">
        <v>0</v>
      </c>
      <c r="H566" s="5">
        <v>0</v>
      </c>
      <c r="I566" s="4"/>
      <c r="J566" s="4"/>
      <c r="K566" s="4"/>
    </row>
    <row r="567" spans="1:11">
      <c r="A567" s="4" t="s">
        <v>494</v>
      </c>
      <c r="B567" s="5">
        <v>44015</v>
      </c>
      <c r="C567" s="5" t="s">
        <v>298</v>
      </c>
      <c r="D567" s="5" t="s">
        <v>299</v>
      </c>
      <c r="E567" s="16" t="str">
        <f>VLOOKUP(B567,'[1]HU-Teljes áruház lista'!$C:$G,5,0)</f>
        <v>Low Risk</v>
      </c>
      <c r="F567" s="5" t="s">
        <v>9</v>
      </c>
      <c r="G567" s="5">
        <v>1</v>
      </c>
      <c r="H567" s="5">
        <v>0</v>
      </c>
      <c r="I567" s="4"/>
      <c r="J567" s="4"/>
      <c r="K567" s="4"/>
    </row>
    <row r="568" spans="1:11" ht="28.5">
      <c r="A568" s="4" t="s">
        <v>494</v>
      </c>
      <c r="B568" s="5">
        <v>43003</v>
      </c>
      <c r="C568" s="5" t="s">
        <v>135</v>
      </c>
      <c r="D568" s="5" t="s">
        <v>136</v>
      </c>
      <c r="E568" s="16" t="str">
        <f>VLOOKUP(B568,'[1]HU-Teljes áruház lista'!$C:$G,5,0)</f>
        <v>Low Risk</v>
      </c>
      <c r="F568" s="5" t="s">
        <v>9</v>
      </c>
      <c r="G568" s="5">
        <v>1</v>
      </c>
      <c r="H568" s="5">
        <v>0</v>
      </c>
      <c r="I568" s="4"/>
      <c r="J568" s="4"/>
      <c r="K568" s="4"/>
    </row>
    <row r="569" spans="1:11">
      <c r="A569" s="4" t="s">
        <v>494</v>
      </c>
      <c r="B569" s="5">
        <v>43004</v>
      </c>
      <c r="C569" s="5" t="s">
        <v>388</v>
      </c>
      <c r="D569" s="5" t="s">
        <v>389</v>
      </c>
      <c r="E569" s="16" t="str">
        <f>VLOOKUP(B569,'[1]HU-Teljes áruház lista'!$C:$G,5,0)</f>
        <v>Low Risk</v>
      </c>
      <c r="F569" s="5" t="s">
        <v>9</v>
      </c>
      <c r="G569" s="5">
        <v>0</v>
      </c>
      <c r="H569" s="5">
        <v>0</v>
      </c>
      <c r="I569" s="4"/>
      <c r="J569" s="4"/>
      <c r="K569" s="4"/>
    </row>
    <row r="570" spans="1:11">
      <c r="A570" s="4" t="s">
        <v>494</v>
      </c>
      <c r="B570" s="5">
        <v>43002</v>
      </c>
      <c r="C570" s="5" t="s">
        <v>355</v>
      </c>
      <c r="D570" s="5" t="s">
        <v>356</v>
      </c>
      <c r="E570" s="16" t="str">
        <f>VLOOKUP(B570,'[1]HU-Teljes áruház lista'!$C:$G,5,0)</f>
        <v>Low Risk</v>
      </c>
      <c r="F570" s="5" t="s">
        <v>9</v>
      </c>
      <c r="G570" s="5">
        <v>0</v>
      </c>
      <c r="H570" s="5">
        <v>0</v>
      </c>
      <c r="I570" s="4"/>
      <c r="J570" s="4"/>
      <c r="K570" s="4"/>
    </row>
    <row r="571" spans="1:11" ht="28.5">
      <c r="A571" s="4" t="s">
        <v>494</v>
      </c>
      <c r="B571" s="5">
        <v>45016</v>
      </c>
      <c r="C571" s="5" t="s">
        <v>284</v>
      </c>
      <c r="D571" s="5" t="s">
        <v>285</v>
      </c>
      <c r="E571" s="16" t="str">
        <f>VLOOKUP(B571,'[1]HU-Teljes áruház lista'!$C:$G,5,0)</f>
        <v>Low Risk</v>
      </c>
      <c r="F571" s="5" t="s">
        <v>9</v>
      </c>
      <c r="G571" s="5">
        <v>0</v>
      </c>
      <c r="H571" s="5">
        <v>0</v>
      </c>
      <c r="I571" s="4"/>
      <c r="J571" s="4"/>
      <c r="K571" s="4"/>
    </row>
    <row r="572" spans="1:11">
      <c r="A572" s="4" t="s">
        <v>494</v>
      </c>
      <c r="B572" s="5">
        <v>41049</v>
      </c>
      <c r="C572" s="5" t="s">
        <v>442</v>
      </c>
      <c r="D572" s="5" t="s">
        <v>443</v>
      </c>
      <c r="E572" s="16" t="str">
        <f>VLOOKUP(B572,'[1]HU-Teljes áruház lista'!$C:$G,5,0)</f>
        <v>Low Risk</v>
      </c>
      <c r="F572" s="5" t="s">
        <v>9</v>
      </c>
      <c r="G572" s="5">
        <v>1</v>
      </c>
      <c r="H572" s="5">
        <v>0</v>
      </c>
      <c r="I572" s="4"/>
      <c r="J572" s="4"/>
      <c r="K572" s="4"/>
    </row>
    <row r="573" spans="1:11" ht="28.5">
      <c r="A573" s="4" t="s">
        <v>494</v>
      </c>
      <c r="B573" s="5">
        <v>45017</v>
      </c>
      <c r="C573" s="5" t="s">
        <v>424</v>
      </c>
      <c r="D573" s="5" t="s">
        <v>425</v>
      </c>
      <c r="E573" s="16" t="str">
        <f>VLOOKUP(B573,'[1]HU-Teljes áruház lista'!$C:$G,5,0)</f>
        <v>Low Risk</v>
      </c>
      <c r="F573" s="5" t="s">
        <v>9</v>
      </c>
      <c r="G573" s="5">
        <v>1</v>
      </c>
      <c r="H573" s="5">
        <v>0</v>
      </c>
      <c r="I573" s="4"/>
      <c r="J573" s="4"/>
      <c r="K573" s="4"/>
    </row>
    <row r="574" spans="1:11" ht="28.5">
      <c r="A574" s="4" t="s">
        <v>494</v>
      </c>
      <c r="B574" s="5">
        <v>45018</v>
      </c>
      <c r="C574" s="5" t="s">
        <v>166</v>
      </c>
      <c r="D574" s="5" t="s">
        <v>167</v>
      </c>
      <c r="E574" s="16" t="str">
        <f>VLOOKUP(B574,'[1]HU-Teljes áruház lista'!$C:$G,5,0)</f>
        <v>Low Risk</v>
      </c>
      <c r="F574" s="5" t="s">
        <v>9</v>
      </c>
      <c r="G574" s="5">
        <v>0</v>
      </c>
      <c r="H574" s="5">
        <v>0</v>
      </c>
      <c r="I574" s="4"/>
      <c r="J574" s="4"/>
      <c r="K574" s="4"/>
    </row>
    <row r="575" spans="1:11">
      <c r="A575" s="4" t="s">
        <v>494</v>
      </c>
      <c r="B575" s="5">
        <v>45002</v>
      </c>
      <c r="C575" s="5" t="s">
        <v>168</v>
      </c>
      <c r="D575" s="5" t="s">
        <v>169</v>
      </c>
      <c r="E575" s="16" t="str">
        <f>VLOOKUP(B575,'[1]HU-Teljes áruház lista'!$C:$G,5,0)</f>
        <v>Low Risk</v>
      </c>
      <c r="F575" s="5" t="s">
        <v>9</v>
      </c>
      <c r="G575" s="5">
        <v>0</v>
      </c>
      <c r="H575" s="5">
        <v>0</v>
      </c>
      <c r="I575" s="4"/>
      <c r="J575" s="4"/>
      <c r="K575" s="4"/>
    </row>
    <row r="576" spans="1:11">
      <c r="A576" s="4" t="s">
        <v>494</v>
      </c>
      <c r="B576" s="5">
        <v>41044</v>
      </c>
      <c r="C576" s="5" t="s">
        <v>429</v>
      </c>
      <c r="D576" s="5" t="s">
        <v>430</v>
      </c>
      <c r="E576" s="16" t="str">
        <f>VLOOKUP(B576,'[1]HU-Teljes áruház lista'!$C:$G,5,0)</f>
        <v>Low Risk</v>
      </c>
      <c r="F576" s="5" t="s">
        <v>9</v>
      </c>
      <c r="G576" s="5">
        <v>2</v>
      </c>
      <c r="H576" s="5">
        <v>0</v>
      </c>
      <c r="I576" s="4"/>
      <c r="J576" s="4"/>
      <c r="K576" s="4"/>
    </row>
    <row r="577" spans="1:11">
      <c r="A577" s="4" t="s">
        <v>495</v>
      </c>
      <c r="B577" s="5">
        <v>41053</v>
      </c>
      <c r="C577" s="5" t="s">
        <v>251</v>
      </c>
      <c r="D577" s="5" t="s">
        <v>252</v>
      </c>
      <c r="E577" s="16" t="str">
        <f>VLOOKUP(B577,'[1]HU-Teljes áruház lista'!$C:$G,5,0)</f>
        <v>Low Risk</v>
      </c>
      <c r="F577" s="5" t="s">
        <v>26</v>
      </c>
      <c r="G577" s="5">
        <v>0</v>
      </c>
      <c r="H577" s="5">
        <v>0</v>
      </c>
      <c r="I577" s="4"/>
      <c r="J577" s="4"/>
      <c r="K577" s="4"/>
    </row>
    <row r="578" spans="1:11">
      <c r="A578" s="4" t="s">
        <v>495</v>
      </c>
      <c r="B578" s="5">
        <v>41006</v>
      </c>
      <c r="C578" s="5" t="s">
        <v>397</v>
      </c>
      <c r="D578" s="5" t="s">
        <v>398</v>
      </c>
      <c r="E578" s="15" t="str">
        <f>VLOOKUP(B578,'[1]HU-Teljes áruház lista'!$C:$G,5,0)</f>
        <v>Medium Risk</v>
      </c>
      <c r="F578" s="5" t="s">
        <v>9</v>
      </c>
      <c r="G578" s="5">
        <v>0</v>
      </c>
      <c r="H578" s="5">
        <v>0</v>
      </c>
      <c r="I578" s="4"/>
      <c r="J578" s="4"/>
      <c r="K578" s="4"/>
    </row>
    <row r="579" spans="1:11">
      <c r="A579" s="4" t="s">
        <v>495</v>
      </c>
      <c r="B579" s="5">
        <v>41830</v>
      </c>
      <c r="C579" s="5" t="s">
        <v>193</v>
      </c>
      <c r="D579" s="5" t="s">
        <v>194</v>
      </c>
      <c r="E579" s="16" t="str">
        <f>VLOOKUP(B579,'[1]HU-Teljes áruház lista'!$C:$G,5,0)</f>
        <v>Low Risk</v>
      </c>
      <c r="F579" s="5" t="s">
        <v>9</v>
      </c>
      <c r="G579" s="5">
        <v>1</v>
      </c>
      <c r="H579" s="5">
        <v>0</v>
      </c>
      <c r="I579" s="4"/>
      <c r="J579" s="4"/>
      <c r="K579" s="4"/>
    </row>
    <row r="580" spans="1:11" ht="28.5">
      <c r="A580" s="4" t="s">
        <v>495</v>
      </c>
      <c r="B580" s="5">
        <v>41450</v>
      </c>
      <c r="C580" s="5" t="s">
        <v>313</v>
      </c>
      <c r="D580" s="5" t="s">
        <v>314</v>
      </c>
      <c r="E580" s="15" t="str">
        <f>VLOOKUP(B580,'[1]HU-Teljes áruház lista'!$C:$G,5,0)</f>
        <v>Medium Risk</v>
      </c>
      <c r="F580" s="5" t="s">
        <v>9</v>
      </c>
      <c r="G580" s="5">
        <v>0</v>
      </c>
      <c r="H580" s="5">
        <v>0</v>
      </c>
      <c r="I580" s="4"/>
      <c r="J580" s="4"/>
      <c r="K580" s="4"/>
    </row>
    <row r="581" spans="1:11">
      <c r="A581" s="4" t="s">
        <v>495</v>
      </c>
      <c r="B581" s="5">
        <v>41920</v>
      </c>
      <c r="C581" s="5" t="s">
        <v>69</v>
      </c>
      <c r="D581" s="5" t="s">
        <v>70</v>
      </c>
      <c r="E581" s="16" t="str">
        <f>VLOOKUP(B581,'[1]HU-Teljes áruház lista'!$C:$G,5,0)</f>
        <v>Low Risk</v>
      </c>
      <c r="F581" s="5" t="s">
        <v>9</v>
      </c>
      <c r="G581" s="5">
        <v>3</v>
      </c>
      <c r="H581" s="5">
        <v>3</v>
      </c>
      <c r="I581" s="4"/>
      <c r="J581" s="4"/>
      <c r="K581" s="4"/>
    </row>
    <row r="582" spans="1:11">
      <c r="A582" s="4" t="s">
        <v>495</v>
      </c>
      <c r="B582" s="5">
        <v>41690</v>
      </c>
      <c r="C582" s="5" t="s">
        <v>189</v>
      </c>
      <c r="D582" s="5" t="s">
        <v>190</v>
      </c>
      <c r="E582" s="16" t="str">
        <f>VLOOKUP(B582,'[1]HU-Teljes áruház lista'!$C:$G,5,0)</f>
        <v>Low Risk</v>
      </c>
      <c r="F582" s="5" t="s">
        <v>9</v>
      </c>
      <c r="G582" s="5">
        <v>1</v>
      </c>
      <c r="H582" s="5">
        <v>0</v>
      </c>
      <c r="I582" s="4"/>
      <c r="J582" s="4"/>
      <c r="K582" s="4"/>
    </row>
    <row r="583" spans="1:11" ht="28.5">
      <c r="A583" s="4" t="s">
        <v>495</v>
      </c>
      <c r="B583" s="5">
        <v>45005</v>
      </c>
      <c r="C583" s="5" t="s">
        <v>55</v>
      </c>
      <c r="D583" s="5" t="s">
        <v>56</v>
      </c>
      <c r="E583" s="16" t="str">
        <f>VLOOKUP(B583,'[1]HU-Teljes áruház lista'!$C:$G,5,0)</f>
        <v>Low Risk</v>
      </c>
      <c r="F583" s="5" t="s">
        <v>9</v>
      </c>
      <c r="G583" s="5">
        <v>0</v>
      </c>
      <c r="H583" s="5">
        <v>0</v>
      </c>
      <c r="I583" s="4"/>
      <c r="J583" s="4"/>
      <c r="K583" s="4"/>
    </row>
    <row r="584" spans="1:11" ht="28.5">
      <c r="A584" s="4" t="s">
        <v>495</v>
      </c>
      <c r="B584" s="5">
        <v>45004</v>
      </c>
      <c r="C584" s="5" t="s">
        <v>49</v>
      </c>
      <c r="D584" s="5" t="s">
        <v>50</v>
      </c>
      <c r="E584" s="16" t="str">
        <f>VLOOKUP(B584,'[1]HU-Teljes áruház lista'!$C:$G,5,0)</f>
        <v>Low Risk</v>
      </c>
      <c r="F584" s="5" t="s">
        <v>9</v>
      </c>
      <c r="G584" s="5">
        <v>2</v>
      </c>
      <c r="H584" s="5">
        <v>2</v>
      </c>
      <c r="I584" s="4"/>
      <c r="J584" s="4"/>
      <c r="K584" s="4"/>
    </row>
    <row r="585" spans="1:11" ht="28.5">
      <c r="A585" s="4" t="s">
        <v>495</v>
      </c>
      <c r="B585" s="5">
        <v>45003</v>
      </c>
      <c r="C585" s="5" t="s">
        <v>57</v>
      </c>
      <c r="D585" s="5" t="s">
        <v>58</v>
      </c>
      <c r="E585" s="16" t="str">
        <f>VLOOKUP(B585,'[1]HU-Teljes áruház lista'!$C:$G,5,0)</f>
        <v>Low Risk</v>
      </c>
      <c r="F585" s="5" t="s">
        <v>9</v>
      </c>
      <c r="G585" s="5">
        <v>1</v>
      </c>
      <c r="H585" s="5">
        <v>0</v>
      </c>
      <c r="I585" s="4"/>
      <c r="J585" s="4"/>
      <c r="K585" s="4"/>
    </row>
    <row r="586" spans="1:11">
      <c r="A586" s="4" t="s">
        <v>495</v>
      </c>
      <c r="B586" s="5">
        <v>44058</v>
      </c>
      <c r="C586" s="5" t="s">
        <v>158</v>
      </c>
      <c r="D586" s="5" t="s">
        <v>159</v>
      </c>
      <c r="E586" s="16" t="str">
        <f>VLOOKUP(B586,'[1]HU-Teljes áruház lista'!$C:$G,5,0)</f>
        <v>Low Risk</v>
      </c>
      <c r="F586" s="5" t="s">
        <v>9</v>
      </c>
      <c r="G586" s="5">
        <v>0</v>
      </c>
      <c r="H586" s="5">
        <v>0</v>
      </c>
      <c r="I586" s="4"/>
      <c r="J586" s="4"/>
      <c r="K586" s="4"/>
    </row>
    <row r="587" spans="1:11">
      <c r="A587" s="4" t="s">
        <v>495</v>
      </c>
      <c r="B587" s="5">
        <v>45015</v>
      </c>
      <c r="C587" s="5" t="s">
        <v>63</v>
      </c>
      <c r="D587" s="5" t="s">
        <v>64</v>
      </c>
      <c r="E587" s="16" t="str">
        <f>VLOOKUP(B587,'[1]HU-Teljes áruház lista'!$C:$G,5,0)</f>
        <v>Low Risk</v>
      </c>
      <c r="F587" s="5" t="s">
        <v>9</v>
      </c>
      <c r="G587" s="5">
        <v>0</v>
      </c>
      <c r="H587" s="5">
        <v>0</v>
      </c>
      <c r="I587" s="4"/>
      <c r="J587" s="4"/>
      <c r="K587" s="4"/>
    </row>
    <row r="588" spans="1:11" ht="28.5">
      <c r="A588" s="4" t="s">
        <v>496</v>
      </c>
      <c r="B588" s="5">
        <v>44036</v>
      </c>
      <c r="C588" s="5" t="s">
        <v>228</v>
      </c>
      <c r="D588" s="5" t="s">
        <v>229</v>
      </c>
      <c r="E588" s="16" t="str">
        <f>VLOOKUP(B588,'[1]HU-Teljes áruház lista'!$C:$G,5,0)</f>
        <v>Low Risk</v>
      </c>
      <c r="F588" s="5" t="s">
        <v>9</v>
      </c>
      <c r="G588" s="5">
        <v>1</v>
      </c>
      <c r="H588" s="5">
        <v>0</v>
      </c>
      <c r="I588" s="4"/>
      <c r="J588" s="4"/>
      <c r="K588" s="4"/>
    </row>
    <row r="589" spans="1:11" ht="28.5">
      <c r="A589" s="4" t="s">
        <v>496</v>
      </c>
      <c r="B589" s="5">
        <v>44050</v>
      </c>
      <c r="C589" s="5" t="s">
        <v>248</v>
      </c>
      <c r="D589" s="5" t="s">
        <v>249</v>
      </c>
      <c r="E589" s="16" t="str">
        <f>VLOOKUP(B589,'[1]HU-Teljes áruház lista'!$C:$G,5,0)</f>
        <v>Low Risk</v>
      </c>
      <c r="F589" s="5" t="s">
        <v>9</v>
      </c>
      <c r="G589" s="5">
        <v>1</v>
      </c>
      <c r="H589" s="5">
        <v>0</v>
      </c>
      <c r="I589" s="4"/>
      <c r="J589" s="4"/>
      <c r="K589" s="4"/>
    </row>
    <row r="590" spans="1:11">
      <c r="A590" s="4" t="s">
        <v>496</v>
      </c>
      <c r="B590" s="5">
        <v>41520</v>
      </c>
      <c r="C590" s="5" t="s">
        <v>130</v>
      </c>
      <c r="D590" s="5" t="s">
        <v>131</v>
      </c>
      <c r="E590" s="17" t="str">
        <f>VLOOKUP(B590,'[1]HU-Teljes áruház lista'!$C:$G,5,0)</f>
        <v>High Risk</v>
      </c>
      <c r="F590" s="5" t="s">
        <v>26</v>
      </c>
      <c r="G590" s="5">
        <v>1</v>
      </c>
      <c r="H590" s="5">
        <v>0</v>
      </c>
      <c r="I590" s="4"/>
      <c r="J590" s="4"/>
      <c r="K590" s="4"/>
    </row>
    <row r="591" spans="1:11">
      <c r="A591" s="4" t="s">
        <v>496</v>
      </c>
      <c r="B591" s="5">
        <v>41950</v>
      </c>
      <c r="C591" s="5" t="s">
        <v>246</v>
      </c>
      <c r="D591" s="5" t="s">
        <v>247</v>
      </c>
      <c r="E591" s="16" t="str">
        <f>VLOOKUP(B591,'[1]HU-Teljes áruház lista'!$C:$G,5,0)</f>
        <v>Low Risk</v>
      </c>
      <c r="F591" s="5" t="s">
        <v>9</v>
      </c>
      <c r="G591" s="5">
        <v>1</v>
      </c>
      <c r="H591" s="5">
        <v>0</v>
      </c>
      <c r="I591" s="4"/>
      <c r="J591" s="4"/>
      <c r="K591" s="4"/>
    </row>
    <row r="592" spans="1:11" ht="28.5">
      <c r="A592" s="4" t="s">
        <v>496</v>
      </c>
      <c r="B592" s="5">
        <v>45012</v>
      </c>
      <c r="C592" s="5" t="s">
        <v>102</v>
      </c>
      <c r="D592" s="5" t="s">
        <v>103</v>
      </c>
      <c r="E592" s="16" t="str">
        <f>VLOOKUP(B592,'[1]HU-Teljes áruház lista'!$C:$G,5,0)</f>
        <v>Low Risk</v>
      </c>
      <c r="F592" s="5" t="s">
        <v>9</v>
      </c>
      <c r="G592" s="5">
        <v>0</v>
      </c>
      <c r="H592" s="5">
        <v>0</v>
      </c>
      <c r="I592" s="4"/>
      <c r="J592" s="4"/>
      <c r="K592" s="4"/>
    </row>
    <row r="593" spans="1:11">
      <c r="A593" s="4" t="s">
        <v>496</v>
      </c>
      <c r="B593" s="5">
        <v>44033</v>
      </c>
      <c r="C593" s="5" t="s">
        <v>338</v>
      </c>
      <c r="D593" s="5" t="s">
        <v>339</v>
      </c>
      <c r="E593" s="16" t="str">
        <f>VLOOKUP(B593,'[1]HU-Teljes áruház lista'!$C:$G,5,0)</f>
        <v>Low Risk</v>
      </c>
      <c r="F593" s="5" t="s">
        <v>9</v>
      </c>
      <c r="G593" s="5">
        <v>2</v>
      </c>
      <c r="H593" s="5">
        <v>0</v>
      </c>
      <c r="I593" s="4"/>
      <c r="J593" s="4"/>
      <c r="K593" s="4"/>
    </row>
    <row r="594" spans="1:11" ht="28.5">
      <c r="A594" s="4" t="s">
        <v>496</v>
      </c>
      <c r="B594" s="5">
        <v>45010</v>
      </c>
      <c r="C594" s="5" t="s">
        <v>96</v>
      </c>
      <c r="D594" s="5" t="s">
        <v>97</v>
      </c>
      <c r="E594" s="16" t="str">
        <f>VLOOKUP(B594,'[1]HU-Teljes áruház lista'!$C:$G,5,0)</f>
        <v>Low Risk</v>
      </c>
      <c r="F594" s="5" t="s">
        <v>9</v>
      </c>
      <c r="G594" s="5">
        <v>0</v>
      </c>
      <c r="H594" s="5">
        <v>0</v>
      </c>
      <c r="I594" s="4"/>
      <c r="J594" s="4"/>
      <c r="K594" s="4"/>
    </row>
    <row r="595" spans="1:11" ht="28.5">
      <c r="A595" s="4" t="s">
        <v>496</v>
      </c>
      <c r="B595" s="5">
        <v>44042</v>
      </c>
      <c r="C595" s="5" t="s">
        <v>223</v>
      </c>
      <c r="D595" s="5" t="s">
        <v>224</v>
      </c>
      <c r="E595" s="16" t="str">
        <f>VLOOKUP(B595,'[1]HU-Teljes áruház lista'!$C:$G,5,0)</f>
        <v>Low Risk</v>
      </c>
      <c r="F595" s="5" t="s">
        <v>9</v>
      </c>
      <c r="G595" s="5">
        <v>1</v>
      </c>
      <c r="H595" s="5">
        <v>0</v>
      </c>
      <c r="I595" s="4"/>
      <c r="J595" s="4"/>
      <c r="K595" s="4"/>
    </row>
    <row r="596" spans="1:11" ht="28.5">
      <c r="A596" s="4" t="s">
        <v>496</v>
      </c>
      <c r="B596" s="5">
        <v>45009</v>
      </c>
      <c r="C596" s="5" t="s">
        <v>112</v>
      </c>
      <c r="D596" s="5" t="s">
        <v>113</v>
      </c>
      <c r="E596" s="16" t="str">
        <f>VLOOKUP(B596,'[1]HU-Teljes áruház lista'!$C:$G,5,0)</f>
        <v>Low Risk</v>
      </c>
      <c r="F596" s="5" t="s">
        <v>9</v>
      </c>
      <c r="G596" s="5">
        <v>0</v>
      </c>
      <c r="H596" s="5">
        <v>0</v>
      </c>
      <c r="I596" s="4"/>
      <c r="J596" s="4"/>
      <c r="K596" s="4"/>
    </row>
    <row r="597" spans="1:11">
      <c r="A597" s="4" t="s">
        <v>496</v>
      </c>
      <c r="B597" s="5">
        <v>44017</v>
      </c>
      <c r="C597" s="5" t="s">
        <v>350</v>
      </c>
      <c r="D597" s="5" t="s">
        <v>351</v>
      </c>
      <c r="E597" s="16" t="str">
        <f>VLOOKUP(B597,'[1]HU-Teljes áruház lista'!$C:$G,5,0)</f>
        <v>Low Risk</v>
      </c>
      <c r="F597" s="5" t="s">
        <v>9</v>
      </c>
      <c r="G597" s="5">
        <v>0</v>
      </c>
      <c r="H597" s="5">
        <v>0</v>
      </c>
      <c r="I597" s="4"/>
      <c r="J597" s="4"/>
      <c r="K597" s="4"/>
    </row>
    <row r="598" spans="1:11" ht="28.5">
      <c r="A598" s="4" t="s">
        <v>496</v>
      </c>
      <c r="B598" s="5">
        <v>44079</v>
      </c>
      <c r="C598" s="5" t="s">
        <v>221</v>
      </c>
      <c r="D598" s="5" t="s">
        <v>222</v>
      </c>
      <c r="E598" s="16" t="str">
        <f>VLOOKUP(B598,'[1]HU-Teljes áruház lista'!$C:$G,5,0)</f>
        <v>Low Risk</v>
      </c>
      <c r="F598" s="5" t="s">
        <v>9</v>
      </c>
      <c r="G598" s="5">
        <v>1</v>
      </c>
      <c r="H598" s="5">
        <v>0</v>
      </c>
      <c r="I598" s="4"/>
      <c r="J598" s="4"/>
      <c r="K598" s="4"/>
    </row>
    <row r="599" spans="1:11" ht="28.5">
      <c r="A599" s="4" t="s">
        <v>496</v>
      </c>
      <c r="B599" s="5">
        <v>45011</v>
      </c>
      <c r="C599" s="5" t="s">
        <v>120</v>
      </c>
      <c r="D599" s="5" t="s">
        <v>121</v>
      </c>
      <c r="E599" s="16" t="str">
        <f>VLOOKUP(B599,'[1]HU-Teljes áruház lista'!$C:$G,5,0)</f>
        <v>Low Risk</v>
      </c>
      <c r="F599" s="5" t="s">
        <v>9</v>
      </c>
      <c r="G599" s="5">
        <v>0</v>
      </c>
      <c r="H599" s="5">
        <v>0</v>
      </c>
      <c r="I599" s="4"/>
      <c r="J599" s="4"/>
      <c r="K599" s="4"/>
    </row>
    <row r="600" spans="1:11" ht="28.5">
      <c r="A600" s="4" t="s">
        <v>496</v>
      </c>
      <c r="B600" s="5">
        <v>41620</v>
      </c>
      <c r="C600" s="5" t="s">
        <v>302</v>
      </c>
      <c r="D600" s="5" t="s">
        <v>303</v>
      </c>
      <c r="E600" s="15" t="str">
        <f>VLOOKUP(B600,'[1]HU-Teljes áruház lista'!$C:$G,5,0)</f>
        <v>Medium Risk</v>
      </c>
      <c r="F600" s="5" t="s">
        <v>9</v>
      </c>
      <c r="G600" s="5">
        <v>1</v>
      </c>
      <c r="H600" s="5">
        <v>0</v>
      </c>
      <c r="I600" s="4"/>
      <c r="J600" s="4"/>
      <c r="K600" s="4"/>
    </row>
    <row r="601" spans="1:11" ht="28.5">
      <c r="A601" s="4" t="s">
        <v>496</v>
      </c>
      <c r="B601" s="5">
        <v>45007</v>
      </c>
      <c r="C601" s="5" t="s">
        <v>132</v>
      </c>
      <c r="D601" s="5" t="s">
        <v>133</v>
      </c>
      <c r="E601" s="16" t="str">
        <f>VLOOKUP(B601,'[1]HU-Teljes áruház lista'!$C:$G,5,0)</f>
        <v>Low Risk</v>
      </c>
      <c r="F601" s="5" t="s">
        <v>9</v>
      </c>
      <c r="G601" s="5">
        <v>0</v>
      </c>
      <c r="H601" s="5">
        <v>0</v>
      </c>
      <c r="I601" s="4"/>
      <c r="J601" s="4"/>
      <c r="K601" s="4"/>
    </row>
    <row r="602" spans="1:11" ht="28.5">
      <c r="A602" s="4" t="s">
        <v>496</v>
      </c>
      <c r="B602" s="5">
        <v>45006</v>
      </c>
      <c r="C602" s="5" t="s">
        <v>128</v>
      </c>
      <c r="D602" s="5" t="s">
        <v>129</v>
      </c>
      <c r="E602" s="16" t="str">
        <f>VLOOKUP(B602,'[1]HU-Teljes áruház lista'!$C:$G,5,0)</f>
        <v>Low Risk</v>
      </c>
      <c r="F602" s="5" t="s">
        <v>9</v>
      </c>
      <c r="G602" s="5">
        <v>0</v>
      </c>
      <c r="H602" s="5">
        <v>0</v>
      </c>
      <c r="I602" s="4"/>
      <c r="J602" s="4"/>
      <c r="K602" s="4"/>
    </row>
    <row r="603" spans="1:11">
      <c r="A603" s="4" t="s">
        <v>497</v>
      </c>
      <c r="B603" s="5">
        <v>44019</v>
      </c>
      <c r="C603" s="5" t="s">
        <v>108</v>
      </c>
      <c r="D603" s="5" t="s">
        <v>109</v>
      </c>
      <c r="E603" s="16" t="str">
        <f>VLOOKUP(B603,'[1]HU-Teljes áruház lista'!$C:$G,5,0)</f>
        <v>Low Risk</v>
      </c>
      <c r="F603" s="5" t="s">
        <v>9</v>
      </c>
      <c r="G603" s="5">
        <v>1</v>
      </c>
      <c r="H603" s="5">
        <v>1</v>
      </c>
      <c r="I603" s="4"/>
      <c r="J603" s="4"/>
      <c r="K603" s="4"/>
    </row>
    <row r="604" spans="1:11">
      <c r="A604" s="4" t="s">
        <v>497</v>
      </c>
      <c r="B604" s="5">
        <v>41034</v>
      </c>
      <c r="C604" s="5" t="s">
        <v>203</v>
      </c>
      <c r="D604" s="5" t="s">
        <v>204</v>
      </c>
      <c r="E604" s="16" t="str">
        <f>VLOOKUP(B604,'[1]HU-Teljes áruház lista'!$C:$G,5,0)</f>
        <v>Low Risk</v>
      </c>
      <c r="F604" s="5" t="s">
        <v>9</v>
      </c>
      <c r="G604" s="5">
        <v>1</v>
      </c>
      <c r="H604" s="5">
        <v>0</v>
      </c>
      <c r="I604" s="4"/>
      <c r="J604" s="4"/>
      <c r="K604" s="4"/>
    </row>
    <row r="605" spans="1:11" ht="28.5">
      <c r="A605" s="4" t="s">
        <v>497</v>
      </c>
      <c r="B605" s="5">
        <v>41046</v>
      </c>
      <c r="C605" s="5" t="s">
        <v>462</v>
      </c>
      <c r="D605" s="5" t="s">
        <v>463</v>
      </c>
      <c r="E605" s="16" t="str">
        <f>VLOOKUP(B605,'[1]HU-Teljes áruház lista'!$C:$G,5,0)</f>
        <v>Low Risk</v>
      </c>
      <c r="F605" s="5" t="s">
        <v>9</v>
      </c>
      <c r="G605" s="5">
        <v>0</v>
      </c>
      <c r="H605" s="5">
        <v>0</v>
      </c>
      <c r="I605" s="4"/>
      <c r="J605" s="4"/>
      <c r="K605" s="4"/>
    </row>
    <row r="606" spans="1:11" ht="28.5">
      <c r="A606" s="4" t="s">
        <v>497</v>
      </c>
      <c r="B606" s="5">
        <v>44045</v>
      </c>
      <c r="C606" s="5" t="s">
        <v>86</v>
      </c>
      <c r="D606" s="5" t="s">
        <v>87</v>
      </c>
      <c r="E606" s="16" t="str">
        <f>VLOOKUP(B606,'[1]HU-Teljes áruház lista'!$C:$G,5,0)</f>
        <v>Low Risk</v>
      </c>
      <c r="F606" s="5" t="s">
        <v>9</v>
      </c>
      <c r="G606" s="5">
        <v>1</v>
      </c>
      <c r="H606" s="5">
        <v>1</v>
      </c>
      <c r="I606" s="4"/>
      <c r="J606" s="4"/>
      <c r="K606" s="4"/>
    </row>
    <row r="607" spans="1:11">
      <c r="A607" s="4" t="s">
        <v>497</v>
      </c>
      <c r="B607" s="5">
        <v>41930</v>
      </c>
      <c r="C607" s="5" t="s">
        <v>151</v>
      </c>
      <c r="D607" s="5" t="s">
        <v>152</v>
      </c>
      <c r="E607" s="16" t="str">
        <f>VLOOKUP(B607,'[1]HU-Teljes áruház lista'!$C:$G,5,0)</f>
        <v>Low Risk</v>
      </c>
      <c r="F607" s="5" t="s">
        <v>9</v>
      </c>
      <c r="G607" s="5">
        <v>1</v>
      </c>
      <c r="H607" s="5">
        <v>0</v>
      </c>
      <c r="I607" s="4"/>
      <c r="J607" s="4"/>
      <c r="K607" s="4"/>
    </row>
    <row r="608" spans="1:11">
      <c r="A608" s="4" t="s">
        <v>497</v>
      </c>
      <c r="B608" s="5">
        <v>44057</v>
      </c>
      <c r="C608" s="5" t="s">
        <v>311</v>
      </c>
      <c r="D608" s="5" t="s">
        <v>312</v>
      </c>
      <c r="E608" s="16" t="str">
        <f>VLOOKUP(B608,'[1]HU-Teljes áruház lista'!$C:$G,5,0)</f>
        <v>Low Risk</v>
      </c>
      <c r="F608" s="5" t="s">
        <v>9</v>
      </c>
      <c r="G608" s="5">
        <v>1</v>
      </c>
      <c r="H608" s="5">
        <v>0</v>
      </c>
      <c r="I608" s="4"/>
      <c r="J608" s="4"/>
      <c r="K608" s="4"/>
    </row>
    <row r="609" spans="1:11" ht="28.5">
      <c r="A609" s="4" t="s">
        <v>497</v>
      </c>
      <c r="B609" s="5">
        <v>49007</v>
      </c>
      <c r="C609" s="5" t="s">
        <v>21</v>
      </c>
      <c r="D609" s="5" t="s">
        <v>22</v>
      </c>
      <c r="E609" s="9" t="s">
        <v>579</v>
      </c>
      <c r="F609" s="5" t="s">
        <v>9</v>
      </c>
      <c r="G609" s="5">
        <v>1</v>
      </c>
      <c r="H609" s="5">
        <v>0</v>
      </c>
      <c r="I609" s="4"/>
      <c r="J609" s="4"/>
      <c r="K609" s="4"/>
    </row>
    <row r="610" spans="1:11">
      <c r="A610" s="4" t="s">
        <v>497</v>
      </c>
      <c r="B610" s="5">
        <v>41040</v>
      </c>
      <c r="C610" s="5" t="s">
        <v>137</v>
      </c>
      <c r="D610" s="5" t="s">
        <v>138</v>
      </c>
      <c r="E610" s="16" t="str">
        <f>VLOOKUP(B610,'[1]HU-Teljes áruház lista'!$C:$G,5,0)</f>
        <v>Low Risk</v>
      </c>
      <c r="F610" s="5" t="s">
        <v>9</v>
      </c>
      <c r="G610" s="5">
        <v>1</v>
      </c>
      <c r="H610" s="5">
        <v>0</v>
      </c>
      <c r="I610" s="4"/>
      <c r="J610" s="4"/>
      <c r="K610" s="4"/>
    </row>
    <row r="611" spans="1:11">
      <c r="A611" s="4" t="s">
        <v>497</v>
      </c>
      <c r="B611" s="5">
        <v>41770</v>
      </c>
      <c r="C611" s="5" t="s">
        <v>106</v>
      </c>
      <c r="D611" s="5" t="s">
        <v>107</v>
      </c>
      <c r="E611" s="15" t="str">
        <f>VLOOKUP(B611,'[1]HU-Teljes áruház lista'!$C:$G,5,0)</f>
        <v>Medium Risk</v>
      </c>
      <c r="F611" s="5" t="s">
        <v>26</v>
      </c>
      <c r="G611" s="5">
        <v>0</v>
      </c>
      <c r="H611" s="5">
        <v>0</v>
      </c>
      <c r="I611" s="4"/>
      <c r="J611" s="4"/>
      <c r="K611" s="4"/>
    </row>
    <row r="612" spans="1:11">
      <c r="A612" s="4" t="s">
        <v>497</v>
      </c>
      <c r="B612" s="5">
        <v>41033</v>
      </c>
      <c r="C612" s="5" t="s">
        <v>209</v>
      </c>
      <c r="D612" s="5" t="s">
        <v>210</v>
      </c>
      <c r="E612" s="16" t="str">
        <f>VLOOKUP(B612,'[1]HU-Teljes áruház lista'!$C:$G,5,0)</f>
        <v>Low Risk</v>
      </c>
      <c r="F612" s="5" t="s">
        <v>9</v>
      </c>
      <c r="G612" s="5">
        <v>0</v>
      </c>
      <c r="H612" s="5">
        <v>0</v>
      </c>
      <c r="I612" s="4"/>
      <c r="J612" s="4"/>
      <c r="K612" s="4"/>
    </row>
    <row r="613" spans="1:11">
      <c r="A613" s="4" t="s">
        <v>497</v>
      </c>
      <c r="B613" s="5">
        <v>41960</v>
      </c>
      <c r="C613" s="5" t="s">
        <v>304</v>
      </c>
      <c r="D613" s="5" t="s">
        <v>305</v>
      </c>
      <c r="E613" s="16" t="str">
        <f>VLOOKUP(B613,'[1]HU-Teljes áruház lista'!$C:$G,5,0)</f>
        <v>Low Risk</v>
      </c>
      <c r="F613" s="5" t="s">
        <v>9</v>
      </c>
      <c r="G613" s="5">
        <v>1</v>
      </c>
      <c r="H613" s="5">
        <v>0</v>
      </c>
      <c r="I613" s="4"/>
      <c r="J613" s="4"/>
      <c r="K613" s="4"/>
    </row>
    <row r="614" spans="1:11">
      <c r="A614" s="4" t="s">
        <v>498</v>
      </c>
      <c r="B614" s="5">
        <v>41870</v>
      </c>
      <c r="C614" s="5" t="s">
        <v>94</v>
      </c>
      <c r="D614" s="5" t="s">
        <v>95</v>
      </c>
      <c r="E614" s="16" t="str">
        <f>VLOOKUP(B614,'[1]HU-Teljes áruház lista'!$C:$G,5,0)</f>
        <v>Low Risk</v>
      </c>
      <c r="F614" s="5" t="s">
        <v>9</v>
      </c>
      <c r="G614" s="5">
        <v>1</v>
      </c>
      <c r="H614" s="5">
        <v>0</v>
      </c>
      <c r="I614" s="4"/>
      <c r="J614" s="4"/>
      <c r="K614" s="4"/>
    </row>
    <row r="615" spans="1:11">
      <c r="A615" s="4" t="s">
        <v>498</v>
      </c>
      <c r="B615" s="5">
        <v>41400</v>
      </c>
      <c r="C615" s="5" t="s">
        <v>336</v>
      </c>
      <c r="D615" s="5" t="s">
        <v>337</v>
      </c>
      <c r="E615" s="17" t="str">
        <f>VLOOKUP(B615,'[1]HU-Teljes áruház lista'!$C:$G,5,0)</f>
        <v>High Risk</v>
      </c>
      <c r="F615" s="5" t="s">
        <v>26</v>
      </c>
      <c r="G615" s="5">
        <v>0</v>
      </c>
      <c r="H615" s="5">
        <v>0</v>
      </c>
      <c r="I615" s="4"/>
      <c r="J615" s="4"/>
      <c r="K615" s="4"/>
    </row>
    <row r="616" spans="1:11" ht="28.5">
      <c r="A616" s="4" t="s">
        <v>498</v>
      </c>
      <c r="B616" s="5">
        <v>41028</v>
      </c>
      <c r="C616" s="5" t="s">
        <v>143</v>
      </c>
      <c r="D616" s="5" t="s">
        <v>144</v>
      </c>
      <c r="E616" s="15" t="str">
        <f>VLOOKUP(B616,'[1]HU-Teljes áruház lista'!$C:$G,5,0)</f>
        <v>Medium Risk</v>
      </c>
      <c r="F616" s="5" t="s">
        <v>9</v>
      </c>
      <c r="G616" s="5">
        <v>0</v>
      </c>
      <c r="H616" s="5">
        <v>0</v>
      </c>
      <c r="I616" s="4"/>
      <c r="J616" s="4"/>
      <c r="K616" s="4"/>
    </row>
    <row r="617" spans="1:11">
      <c r="A617" s="4" t="s">
        <v>498</v>
      </c>
      <c r="B617" s="5">
        <v>41010</v>
      </c>
      <c r="C617" s="5" t="s">
        <v>439</v>
      </c>
      <c r="D617" s="5" t="s">
        <v>440</v>
      </c>
      <c r="E617" s="16" t="str">
        <f>VLOOKUP(B617,'[1]HU-Teljes áruház lista'!$C:$G,5,0)</f>
        <v>Low Risk</v>
      </c>
      <c r="F617" s="5" t="s">
        <v>9</v>
      </c>
      <c r="G617" s="5">
        <v>0</v>
      </c>
      <c r="H617" s="5">
        <v>0</v>
      </c>
      <c r="I617" s="4"/>
      <c r="J617" s="4"/>
      <c r="K617" s="4"/>
    </row>
    <row r="618" spans="1:11">
      <c r="A618" s="4" t="s">
        <v>498</v>
      </c>
      <c r="B618" s="5">
        <v>44021</v>
      </c>
      <c r="C618" s="5" t="s">
        <v>436</v>
      </c>
      <c r="D618" s="5" t="s">
        <v>437</v>
      </c>
      <c r="E618" s="16" t="str">
        <f>VLOOKUP(B618,'[1]HU-Teljes áruház lista'!$C:$G,5,0)</f>
        <v>Low Risk</v>
      </c>
      <c r="F618" s="5" t="s">
        <v>9</v>
      </c>
      <c r="G618" s="5">
        <v>0</v>
      </c>
      <c r="H618" s="5">
        <v>0</v>
      </c>
      <c r="I618" s="4"/>
      <c r="J618" s="4"/>
      <c r="K618" s="4"/>
    </row>
    <row r="619" spans="1:11" ht="28.5">
      <c r="A619" s="4" t="s">
        <v>499</v>
      </c>
      <c r="B619" s="5">
        <v>41510</v>
      </c>
      <c r="C619" s="5" t="s">
        <v>176</v>
      </c>
      <c r="D619" s="5" t="s">
        <v>177</v>
      </c>
      <c r="E619" s="15" t="str">
        <f>VLOOKUP(B619,'[1]HU-Teljes áruház lista'!$C:$G,5,0)</f>
        <v>Medium Risk</v>
      </c>
      <c r="F619" s="5" t="s">
        <v>26</v>
      </c>
      <c r="G619" s="5">
        <v>3</v>
      </c>
      <c r="H619" s="5">
        <v>0</v>
      </c>
      <c r="I619" s="4"/>
      <c r="J619" s="4"/>
      <c r="K619" s="4"/>
    </row>
    <row r="620" spans="1:11" ht="28.5">
      <c r="A620" s="4" t="s">
        <v>499</v>
      </c>
      <c r="B620" s="5">
        <v>44052</v>
      </c>
      <c r="C620" s="5" t="s">
        <v>444</v>
      </c>
      <c r="D620" s="5" t="s">
        <v>445</v>
      </c>
      <c r="E620" s="16" t="str">
        <f>VLOOKUP(B620,'[1]HU-Teljes áruház lista'!$C:$G,5,0)</f>
        <v>Low Risk</v>
      </c>
      <c r="F620" s="5" t="s">
        <v>9</v>
      </c>
      <c r="G620" s="5">
        <v>0</v>
      </c>
      <c r="H620" s="5">
        <v>0</v>
      </c>
      <c r="I620" s="4"/>
      <c r="J620" s="4"/>
      <c r="K620" s="4"/>
    </row>
    <row r="621" spans="1:11" ht="28.5">
      <c r="A621" s="4" t="s">
        <v>499</v>
      </c>
      <c r="B621" s="5">
        <v>44060</v>
      </c>
      <c r="C621" s="5" t="s">
        <v>446</v>
      </c>
      <c r="D621" s="5" t="s">
        <v>447</v>
      </c>
      <c r="E621" s="16" t="str">
        <f>VLOOKUP(B621,'[1]HU-Teljes áruház lista'!$C:$G,5,0)</f>
        <v>Low Risk</v>
      </c>
      <c r="F621" s="5" t="s">
        <v>9</v>
      </c>
      <c r="G621" s="5">
        <v>0</v>
      </c>
      <c r="H621" s="5">
        <v>0</v>
      </c>
      <c r="I621" s="4"/>
      <c r="J621" s="4"/>
      <c r="K621" s="4"/>
    </row>
    <row r="622" spans="1:11" ht="28.5">
      <c r="A622" s="4" t="s">
        <v>499</v>
      </c>
      <c r="B622" s="5">
        <v>44070</v>
      </c>
      <c r="C622" s="5" t="s">
        <v>180</v>
      </c>
      <c r="D622" s="5" t="s">
        <v>181</v>
      </c>
      <c r="E622" s="16" t="str">
        <f>VLOOKUP(B622,'[1]HU-Teljes áruház lista'!$C:$G,5,0)</f>
        <v>Low Risk</v>
      </c>
      <c r="F622" s="5" t="s">
        <v>9</v>
      </c>
      <c r="G622" s="5">
        <v>1</v>
      </c>
      <c r="H622" s="5">
        <v>0</v>
      </c>
      <c r="I622" s="4"/>
      <c r="J622" s="4"/>
      <c r="K622" s="4"/>
    </row>
    <row r="623" spans="1:11" ht="28.5">
      <c r="A623" s="4" t="s">
        <v>499</v>
      </c>
      <c r="B623" s="5">
        <v>44067</v>
      </c>
      <c r="C623" s="5" t="s">
        <v>156</v>
      </c>
      <c r="D623" s="5" t="s">
        <v>157</v>
      </c>
      <c r="E623" s="16" t="str">
        <f>VLOOKUP(B623,'[1]HU-Teljes áruház lista'!$C:$G,5,0)</f>
        <v>Low Risk</v>
      </c>
      <c r="F623" s="5" t="s">
        <v>9</v>
      </c>
      <c r="G623" s="5">
        <v>1</v>
      </c>
      <c r="H623" s="5">
        <v>0</v>
      </c>
      <c r="I623" s="4"/>
      <c r="J623" s="4"/>
      <c r="K623" s="4"/>
    </row>
    <row r="624" spans="1:11" ht="28.5">
      <c r="A624" s="4" t="s">
        <v>499</v>
      </c>
      <c r="B624" s="5">
        <v>44071</v>
      </c>
      <c r="C624" s="5" t="s">
        <v>174</v>
      </c>
      <c r="D624" s="5" t="s">
        <v>175</v>
      </c>
      <c r="E624" s="16" t="str">
        <f>VLOOKUP(B624,'[1]HU-Teljes áruház lista'!$C:$G,5,0)</f>
        <v>Low Risk</v>
      </c>
      <c r="F624" s="5" t="s">
        <v>9</v>
      </c>
      <c r="G624" s="5">
        <v>1</v>
      </c>
      <c r="H624" s="5">
        <v>0</v>
      </c>
      <c r="I624" s="4"/>
      <c r="J624" s="4"/>
      <c r="K624" s="4"/>
    </row>
    <row r="625" spans="1:11">
      <c r="A625" s="4" t="s">
        <v>499</v>
      </c>
      <c r="B625" s="5">
        <v>41053</v>
      </c>
      <c r="C625" s="5" t="s">
        <v>251</v>
      </c>
      <c r="D625" s="5" t="s">
        <v>252</v>
      </c>
      <c r="E625" s="16" t="str">
        <f>VLOOKUP(B625,'[1]HU-Teljes áruház lista'!$C:$G,5,0)</f>
        <v>Low Risk</v>
      </c>
      <c r="F625" s="5" t="s">
        <v>9</v>
      </c>
      <c r="G625" s="5">
        <v>0</v>
      </c>
      <c r="H625" s="5">
        <v>0</v>
      </c>
      <c r="I625" s="4"/>
      <c r="J625" s="4"/>
      <c r="K625" s="4"/>
    </row>
    <row r="626" spans="1:11">
      <c r="A626" s="4" t="s">
        <v>499</v>
      </c>
      <c r="B626" s="5">
        <v>41021</v>
      </c>
      <c r="C626" s="5" t="s">
        <v>170</v>
      </c>
      <c r="D626" s="5" t="s">
        <v>171</v>
      </c>
      <c r="E626" s="16" t="str">
        <f>VLOOKUP(B626,'[1]HU-Teljes áruház lista'!$C:$G,5,0)</f>
        <v>Low Risk</v>
      </c>
      <c r="F626" s="5" t="s">
        <v>9</v>
      </c>
      <c r="G626" s="5">
        <v>1</v>
      </c>
      <c r="H626" s="5">
        <v>0</v>
      </c>
      <c r="I626" s="4"/>
      <c r="J626" s="4"/>
      <c r="K626" s="4"/>
    </row>
    <row r="627" spans="1:11" ht="28.5">
      <c r="A627" s="4" t="s">
        <v>499</v>
      </c>
      <c r="B627" s="5">
        <v>44029</v>
      </c>
      <c r="C627" s="5" t="s">
        <v>375</v>
      </c>
      <c r="D627" s="5" t="s">
        <v>376</v>
      </c>
      <c r="E627" s="16" t="str">
        <f>VLOOKUP(B627,'[1]HU-Teljes áruház lista'!$C:$G,5,0)</f>
        <v>Low Risk</v>
      </c>
      <c r="F627" s="5" t="s">
        <v>9</v>
      </c>
      <c r="G627" s="5">
        <v>1</v>
      </c>
      <c r="H627" s="5">
        <v>0</v>
      </c>
      <c r="I627" s="4"/>
      <c r="J627" s="4"/>
      <c r="K627" s="4"/>
    </row>
    <row r="628" spans="1:11">
      <c r="A628" s="4" t="s">
        <v>499</v>
      </c>
      <c r="B628" s="5">
        <v>41016</v>
      </c>
      <c r="C628" s="5" t="s">
        <v>73</v>
      </c>
      <c r="D628" s="5" t="s">
        <v>74</v>
      </c>
      <c r="E628" s="16" t="str">
        <f>VLOOKUP(B628,'[1]HU-Teljes áruház lista'!$C:$G,5,0)</f>
        <v>Low Risk</v>
      </c>
      <c r="F628" s="5" t="s">
        <v>9</v>
      </c>
      <c r="G628" s="5">
        <v>1</v>
      </c>
      <c r="H628" s="5">
        <v>0</v>
      </c>
      <c r="I628" s="4"/>
      <c r="J628" s="4"/>
      <c r="K628" s="4"/>
    </row>
    <row r="629" spans="1:11" ht="28.5">
      <c r="A629" s="4" t="s">
        <v>500</v>
      </c>
      <c r="B629" s="5">
        <v>44043</v>
      </c>
      <c r="C629" s="5" t="s">
        <v>53</v>
      </c>
      <c r="D629" s="5" t="s">
        <v>54</v>
      </c>
      <c r="E629" s="16" t="str">
        <f>VLOOKUP(B629,'[1]HU-Teljes áruház lista'!$C:$G,5,0)</f>
        <v>Low Risk</v>
      </c>
      <c r="F629" s="5" t="s">
        <v>9</v>
      </c>
      <c r="G629" s="5">
        <v>1</v>
      </c>
      <c r="H629" s="5">
        <v>0</v>
      </c>
      <c r="I629" s="4"/>
      <c r="J629" s="4"/>
      <c r="K629" s="4"/>
    </row>
    <row r="630" spans="1:11" ht="28.5">
      <c r="A630" s="4" t="s">
        <v>500</v>
      </c>
      <c r="B630" s="5">
        <v>44051</v>
      </c>
      <c r="C630" s="5" t="s">
        <v>273</v>
      </c>
      <c r="D630" s="5" t="s">
        <v>274</v>
      </c>
      <c r="E630" s="16" t="str">
        <f>VLOOKUP(B630,'[1]HU-Teljes áruház lista'!$C:$G,5,0)</f>
        <v>Low Risk</v>
      </c>
      <c r="F630" s="5" t="s">
        <v>9</v>
      </c>
      <c r="G630" s="5">
        <v>1</v>
      </c>
      <c r="H630" s="5">
        <v>0</v>
      </c>
      <c r="I630" s="4"/>
      <c r="J630" s="4"/>
      <c r="K630" s="4"/>
    </row>
    <row r="631" spans="1:11">
      <c r="A631" s="4" t="s">
        <v>500</v>
      </c>
      <c r="B631" s="5">
        <v>41460</v>
      </c>
      <c r="C631" s="5" t="s">
        <v>43</v>
      </c>
      <c r="D631" s="5" t="s">
        <v>44</v>
      </c>
      <c r="E631" s="15" t="str">
        <f>VLOOKUP(B631,'[1]HU-Teljes áruház lista'!$C:$G,5,0)</f>
        <v>Medium Risk</v>
      </c>
      <c r="F631" s="5" t="s">
        <v>9</v>
      </c>
      <c r="G631" s="5">
        <v>2</v>
      </c>
      <c r="H631" s="5">
        <v>0</v>
      </c>
      <c r="I631" s="4"/>
      <c r="J631" s="4"/>
      <c r="K631" s="4"/>
    </row>
    <row r="632" spans="1:11" ht="28.5">
      <c r="A632" s="4" t="s">
        <v>500</v>
      </c>
      <c r="B632" s="5">
        <v>44046</v>
      </c>
      <c r="C632" s="5" t="s">
        <v>275</v>
      </c>
      <c r="D632" s="5" t="s">
        <v>276</v>
      </c>
      <c r="E632" s="16" t="str">
        <f>VLOOKUP(B632,'[1]HU-Teljes áruház lista'!$C:$G,5,0)</f>
        <v>Low Risk</v>
      </c>
      <c r="F632" s="5" t="s">
        <v>9</v>
      </c>
      <c r="G632" s="5">
        <v>3</v>
      </c>
      <c r="H632" s="5">
        <v>0</v>
      </c>
      <c r="I632" s="4"/>
      <c r="J632" s="4"/>
      <c r="K632" s="4"/>
    </row>
    <row r="633" spans="1:11">
      <c r="A633" s="4" t="s">
        <v>500</v>
      </c>
      <c r="B633" s="5">
        <v>41590</v>
      </c>
      <c r="C633" s="5" t="s">
        <v>172</v>
      </c>
      <c r="D633" s="5" t="s">
        <v>173</v>
      </c>
      <c r="E633" s="16" t="str">
        <f>VLOOKUP(B633,'[1]HU-Teljes áruház lista'!$C:$G,5,0)</f>
        <v>Low Risk</v>
      </c>
      <c r="F633" s="5" t="s">
        <v>9</v>
      </c>
      <c r="G633" s="5">
        <v>2</v>
      </c>
      <c r="H633" s="5">
        <v>0</v>
      </c>
      <c r="I633" s="4"/>
      <c r="J633" s="4"/>
      <c r="K633" s="4"/>
    </row>
    <row r="634" spans="1:11" ht="28.5">
      <c r="A634" s="4" t="s">
        <v>500</v>
      </c>
      <c r="B634" s="5">
        <v>44053</v>
      </c>
      <c r="C634" s="5" t="s">
        <v>417</v>
      </c>
      <c r="D634" s="5" t="s">
        <v>418</v>
      </c>
      <c r="E634" s="16" t="str">
        <f>VLOOKUP(B634,'[1]HU-Teljes áruház lista'!$C:$G,5,0)</f>
        <v>Low Risk</v>
      </c>
      <c r="F634" s="5" t="s">
        <v>9</v>
      </c>
      <c r="G634" s="5">
        <v>1</v>
      </c>
      <c r="H634" s="5">
        <v>1</v>
      </c>
      <c r="I634" s="4"/>
      <c r="J634" s="4"/>
      <c r="K634" s="4"/>
    </row>
    <row r="635" spans="1:11" ht="28.5">
      <c r="A635" s="4" t="s">
        <v>500</v>
      </c>
      <c r="B635" s="5">
        <v>44087</v>
      </c>
      <c r="C635" s="5" t="s">
        <v>419</v>
      </c>
      <c r="D635" s="5" t="s">
        <v>420</v>
      </c>
      <c r="E635" s="16" t="str">
        <f>VLOOKUP(B635,'[1]HU-Teljes áruház lista'!$C:$G,5,0)</f>
        <v>Low Risk</v>
      </c>
      <c r="F635" s="5" t="s">
        <v>9</v>
      </c>
      <c r="G635" s="5">
        <v>1</v>
      </c>
      <c r="H635" s="5">
        <v>0</v>
      </c>
      <c r="I635" s="4"/>
      <c r="J635" s="4"/>
      <c r="K635" s="4"/>
    </row>
    <row r="636" spans="1:11" ht="28.5">
      <c r="A636" s="4" t="s">
        <v>500</v>
      </c>
      <c r="B636" s="5">
        <v>44083</v>
      </c>
      <c r="C636" s="5" t="s">
        <v>232</v>
      </c>
      <c r="D636" s="5" t="s">
        <v>233</v>
      </c>
      <c r="E636" s="16" t="str">
        <f>VLOOKUP(B636,'[1]HU-Teljes áruház lista'!$C:$G,5,0)</f>
        <v>Low Risk</v>
      </c>
      <c r="F636" s="5" t="s">
        <v>9</v>
      </c>
      <c r="G636" s="5">
        <v>1</v>
      </c>
      <c r="H636" s="5">
        <v>1</v>
      </c>
      <c r="I636" s="4"/>
      <c r="J636" s="4"/>
      <c r="K636" s="4"/>
    </row>
    <row r="637" spans="1:11" ht="28.5">
      <c r="A637" s="4" t="s">
        <v>500</v>
      </c>
      <c r="B637" s="5">
        <v>44018</v>
      </c>
      <c r="C637" s="5" t="s">
        <v>197</v>
      </c>
      <c r="D637" s="5" t="s">
        <v>198</v>
      </c>
      <c r="E637" s="16" t="str">
        <f>VLOOKUP(B637,'[1]HU-Teljes áruház lista'!$C:$G,5,0)</f>
        <v>Low Risk</v>
      </c>
      <c r="F637" s="5" t="s">
        <v>9</v>
      </c>
      <c r="G637" s="5">
        <v>1</v>
      </c>
      <c r="H637" s="5">
        <v>1</v>
      </c>
      <c r="I637" s="4"/>
      <c r="J637" s="4"/>
      <c r="K637" s="4"/>
    </row>
    <row r="638" spans="1:11" ht="42.75">
      <c r="A638" s="4" t="s">
        <v>500</v>
      </c>
      <c r="B638" s="5">
        <v>49016</v>
      </c>
      <c r="C638" s="5" t="s">
        <v>34</v>
      </c>
      <c r="D638" s="5" t="s">
        <v>22</v>
      </c>
      <c r="E638" s="9" t="s">
        <v>579</v>
      </c>
      <c r="F638" s="5" t="s">
        <v>9</v>
      </c>
      <c r="G638" s="5">
        <v>0</v>
      </c>
      <c r="H638" s="5">
        <v>0</v>
      </c>
      <c r="I638" s="4"/>
      <c r="J638" s="4"/>
      <c r="K638" s="4"/>
    </row>
    <row r="639" spans="1:11" ht="28.5">
      <c r="A639" s="4" t="s">
        <v>500</v>
      </c>
      <c r="B639" s="5">
        <v>41019</v>
      </c>
      <c r="C639" s="5" t="s">
        <v>27</v>
      </c>
      <c r="D639" s="5" t="s">
        <v>28</v>
      </c>
      <c r="E639" s="16" t="str">
        <f>VLOOKUP(B639,'[1]HU-Teljes áruház lista'!$C:$G,5,0)</f>
        <v>Low Risk</v>
      </c>
      <c r="F639" s="5" t="s">
        <v>9</v>
      </c>
      <c r="G639" s="5">
        <v>1</v>
      </c>
      <c r="H639" s="5">
        <v>0</v>
      </c>
      <c r="I639" s="4"/>
      <c r="J639" s="4"/>
      <c r="K639" s="4"/>
    </row>
    <row r="640" spans="1:11">
      <c r="A640" s="4" t="s">
        <v>500</v>
      </c>
      <c r="B640" s="5">
        <v>44001</v>
      </c>
      <c r="C640" s="5" t="s">
        <v>238</v>
      </c>
      <c r="D640" s="5" t="s">
        <v>239</v>
      </c>
      <c r="E640" s="16" t="str">
        <f>VLOOKUP(B640,'[1]HU-Teljes áruház lista'!$C:$G,5,0)</f>
        <v>Low Risk</v>
      </c>
      <c r="F640" s="5" t="s">
        <v>9</v>
      </c>
      <c r="G640" s="5">
        <v>0</v>
      </c>
      <c r="H640" s="5">
        <v>0</v>
      </c>
      <c r="I640" s="4"/>
      <c r="J640" s="4"/>
      <c r="K640" s="4"/>
    </row>
    <row r="641" spans="1:11">
      <c r="A641" s="4" t="s">
        <v>500</v>
      </c>
      <c r="B641" s="5">
        <v>41042</v>
      </c>
      <c r="C641" s="5" t="s">
        <v>126</v>
      </c>
      <c r="D641" s="5" t="s">
        <v>127</v>
      </c>
      <c r="E641" s="15" t="str">
        <f>VLOOKUP(B641,'[1]HU-Teljes áruház lista'!$C:$G,5,0)</f>
        <v>Medium Risk</v>
      </c>
      <c r="F641" s="5" t="s">
        <v>9</v>
      </c>
      <c r="G641" s="5">
        <v>1</v>
      </c>
      <c r="H641" s="5">
        <v>0</v>
      </c>
      <c r="I641" s="4"/>
      <c r="J641" s="4"/>
      <c r="K641" s="4"/>
    </row>
    <row r="642" spans="1:11">
      <c r="A642" s="4" t="s">
        <v>500</v>
      </c>
      <c r="B642" s="5">
        <v>41650</v>
      </c>
      <c r="C642" s="5" t="s">
        <v>266</v>
      </c>
      <c r="D642" s="5" t="s">
        <v>267</v>
      </c>
      <c r="E642" s="15" t="str">
        <f>VLOOKUP(B642,'[1]HU-Teljes áruház lista'!$C:$G,5,0)</f>
        <v>Medium Risk</v>
      </c>
      <c r="F642" s="5" t="s">
        <v>9</v>
      </c>
      <c r="G642" s="5">
        <v>1</v>
      </c>
      <c r="H642" s="5">
        <v>1</v>
      </c>
      <c r="I642" s="4"/>
      <c r="J642" s="4"/>
      <c r="K642" s="4"/>
    </row>
    <row r="643" spans="1:11">
      <c r="A643" s="4" t="s">
        <v>500</v>
      </c>
      <c r="B643" s="5">
        <v>41750</v>
      </c>
      <c r="C643" s="5" t="s">
        <v>38</v>
      </c>
      <c r="D643" s="5" t="s">
        <v>39</v>
      </c>
      <c r="E643" s="16" t="str">
        <f>VLOOKUP(B643,'[1]HU-Teljes áruház lista'!$C:$G,5,0)</f>
        <v>Low Risk</v>
      </c>
      <c r="F643" s="5" t="s">
        <v>26</v>
      </c>
      <c r="G643" s="5">
        <v>0</v>
      </c>
      <c r="H643" s="5">
        <v>0</v>
      </c>
      <c r="I643" s="4"/>
      <c r="J643" s="4"/>
      <c r="K643" s="4"/>
    </row>
    <row r="644" spans="1:11" ht="28.5">
      <c r="A644" s="4" t="s">
        <v>501</v>
      </c>
      <c r="B644" s="5">
        <v>41007</v>
      </c>
      <c r="C644" s="5" t="s">
        <v>80</v>
      </c>
      <c r="D644" s="5" t="s">
        <v>81</v>
      </c>
      <c r="E644" s="16" t="str">
        <f>VLOOKUP(B644,'[1]HU-Teljes áruház lista'!$C:$G,5,0)</f>
        <v>Low Risk</v>
      </c>
      <c r="F644" s="5" t="s">
        <v>9</v>
      </c>
      <c r="G644" s="5">
        <v>0</v>
      </c>
      <c r="H644" s="5">
        <v>0</v>
      </c>
      <c r="I644" s="4"/>
      <c r="J644" s="4"/>
      <c r="K644" s="4"/>
    </row>
    <row r="645" spans="1:11">
      <c r="A645" s="4" t="s">
        <v>501</v>
      </c>
      <c r="B645" s="5">
        <v>44081</v>
      </c>
      <c r="C645" s="5" t="s">
        <v>394</v>
      </c>
      <c r="D645" s="5" t="s">
        <v>395</v>
      </c>
      <c r="E645" s="16" t="str">
        <f>VLOOKUP(B645,'[1]HU-Teljes áruház lista'!$C:$G,5,0)</f>
        <v>Low Risk</v>
      </c>
      <c r="F645" s="5" t="s">
        <v>9</v>
      </c>
      <c r="G645" s="5">
        <v>0</v>
      </c>
      <c r="H645" s="5">
        <v>0</v>
      </c>
      <c r="I645" s="4"/>
      <c r="J645" s="4"/>
      <c r="K645" s="4"/>
    </row>
    <row r="646" spans="1:11">
      <c r="A646" s="4" t="s">
        <v>501</v>
      </c>
      <c r="B646" s="5">
        <v>41031</v>
      </c>
      <c r="C646" s="5" t="s">
        <v>205</v>
      </c>
      <c r="D646" s="5" t="s">
        <v>206</v>
      </c>
      <c r="E646" s="16" t="str">
        <f>VLOOKUP(B646,'[1]HU-Teljes áruház lista'!$C:$G,5,0)</f>
        <v>Low Risk</v>
      </c>
      <c r="F646" s="5" t="s">
        <v>9</v>
      </c>
      <c r="G646" s="5">
        <v>2</v>
      </c>
      <c r="H646" s="5">
        <v>0</v>
      </c>
      <c r="I646" s="4"/>
      <c r="J646" s="4"/>
      <c r="K646" s="4"/>
    </row>
    <row r="647" spans="1:11">
      <c r="A647" s="4" t="s">
        <v>501</v>
      </c>
      <c r="B647" s="5">
        <v>41760</v>
      </c>
      <c r="C647" s="5" t="s">
        <v>271</v>
      </c>
      <c r="D647" s="5" t="s">
        <v>272</v>
      </c>
      <c r="E647" s="16" t="str">
        <f>VLOOKUP(B647,'[1]HU-Teljes áruház lista'!$C:$G,5,0)</f>
        <v>Low Risk</v>
      </c>
      <c r="F647" s="5" t="s">
        <v>9</v>
      </c>
      <c r="G647" s="5">
        <v>0</v>
      </c>
      <c r="H647" s="5">
        <v>0</v>
      </c>
      <c r="I647" s="4"/>
      <c r="J647" s="4"/>
      <c r="K647" s="4"/>
    </row>
    <row r="648" spans="1:11">
      <c r="A648" s="4" t="s">
        <v>501</v>
      </c>
      <c r="B648" s="5">
        <v>41018</v>
      </c>
      <c r="C648" s="5" t="s">
        <v>294</v>
      </c>
      <c r="D648" s="5" t="s">
        <v>295</v>
      </c>
      <c r="E648" s="15" t="str">
        <f>VLOOKUP(B648,'[1]HU-Teljes áruház lista'!$C:$G,5,0)</f>
        <v>Medium Risk</v>
      </c>
      <c r="F648" s="5" t="s">
        <v>9</v>
      </c>
      <c r="G648" s="5">
        <v>2</v>
      </c>
      <c r="H648" s="5">
        <v>2</v>
      </c>
      <c r="I648" s="4"/>
      <c r="J648" s="4"/>
      <c r="K648" s="4"/>
    </row>
    <row r="649" spans="1:11">
      <c r="A649" s="4" t="s">
        <v>501</v>
      </c>
      <c r="B649" s="5">
        <v>44003</v>
      </c>
      <c r="C649" s="5" t="s">
        <v>184</v>
      </c>
      <c r="D649" s="5" t="s">
        <v>185</v>
      </c>
      <c r="E649" s="16" t="str">
        <f>VLOOKUP(B649,'[1]HU-Teljes áruház lista'!$C:$G,5,0)</f>
        <v>Low Risk</v>
      </c>
      <c r="F649" s="5" t="s">
        <v>9</v>
      </c>
      <c r="G649" s="5">
        <v>1</v>
      </c>
      <c r="H649" s="5">
        <v>1</v>
      </c>
      <c r="I649" s="4"/>
      <c r="J649" s="4"/>
      <c r="K649" s="4"/>
    </row>
    <row r="650" spans="1:11" ht="28.5">
      <c r="A650" s="4" t="s">
        <v>501</v>
      </c>
      <c r="B650" s="5">
        <v>44016</v>
      </c>
      <c r="C650" s="5" t="s">
        <v>236</v>
      </c>
      <c r="D650" s="5" t="s">
        <v>237</v>
      </c>
      <c r="E650" s="16" t="str">
        <f>VLOOKUP(B650,'[1]HU-Teljes áruház lista'!$C:$G,5,0)</f>
        <v>Low Risk</v>
      </c>
      <c r="F650" s="5" t="s">
        <v>9</v>
      </c>
      <c r="G650" s="5">
        <v>1</v>
      </c>
      <c r="H650" s="5">
        <v>0</v>
      </c>
      <c r="I650" s="4"/>
      <c r="J650" s="4"/>
      <c r="K650" s="4"/>
    </row>
    <row r="651" spans="1:11" ht="28.5">
      <c r="A651" s="4" t="s">
        <v>501</v>
      </c>
      <c r="B651" s="5">
        <v>44013</v>
      </c>
      <c r="C651" s="5" t="s">
        <v>141</v>
      </c>
      <c r="D651" s="5" t="s">
        <v>142</v>
      </c>
      <c r="E651" s="16" t="str">
        <f>VLOOKUP(B651,'[1]HU-Teljes áruház lista'!$C:$G,5,0)</f>
        <v>Low Risk</v>
      </c>
      <c r="F651" s="5" t="s">
        <v>9</v>
      </c>
      <c r="G651" s="5">
        <v>1</v>
      </c>
      <c r="H651" s="5">
        <v>0</v>
      </c>
      <c r="I651" s="4"/>
      <c r="J651" s="4"/>
      <c r="K651" s="4"/>
    </row>
    <row r="652" spans="1:11">
      <c r="A652" s="4" t="s">
        <v>501</v>
      </c>
      <c r="B652" s="5">
        <v>44004</v>
      </c>
      <c r="C652" s="5" t="s">
        <v>268</v>
      </c>
      <c r="D652" s="5" t="s">
        <v>269</v>
      </c>
      <c r="E652" s="16" t="str">
        <f>VLOOKUP(B652,'[1]HU-Teljes áruház lista'!$C:$G,5,0)</f>
        <v>Low Risk</v>
      </c>
      <c r="F652" s="5" t="s">
        <v>9</v>
      </c>
      <c r="G652" s="5">
        <v>0</v>
      </c>
      <c r="H652" s="5">
        <v>0</v>
      </c>
      <c r="I652" s="4"/>
      <c r="J652" s="4"/>
      <c r="K652" s="4"/>
    </row>
    <row r="653" spans="1:11">
      <c r="A653" s="4" t="s">
        <v>502</v>
      </c>
      <c r="B653" s="5">
        <v>41990</v>
      </c>
      <c r="C653" s="5" t="s">
        <v>24</v>
      </c>
      <c r="D653" s="5" t="s">
        <v>25</v>
      </c>
      <c r="E653" s="15" t="str">
        <f>VLOOKUP(B653,'[1]HU-Teljes áruház lista'!$C:$G,5,0)</f>
        <v>Medium Risk</v>
      </c>
      <c r="F653" s="5" t="s">
        <v>26</v>
      </c>
      <c r="G653" s="5">
        <v>0</v>
      </c>
      <c r="H653" s="5">
        <v>0</v>
      </c>
      <c r="I653" s="4"/>
      <c r="J653" s="4"/>
      <c r="K653" s="4"/>
    </row>
    <row r="654" spans="1:11">
      <c r="A654" s="4" t="s">
        <v>502</v>
      </c>
      <c r="B654" s="5">
        <v>41480</v>
      </c>
      <c r="C654" s="5" t="s">
        <v>286</v>
      </c>
      <c r="D654" s="5" t="s">
        <v>287</v>
      </c>
      <c r="E654" s="15" t="str">
        <f>VLOOKUP(B654,'[1]HU-Teljes áruház lista'!$C:$G,5,0)</f>
        <v>Medium Risk</v>
      </c>
      <c r="F654" s="5" t="s">
        <v>26</v>
      </c>
      <c r="G654" s="5">
        <v>1</v>
      </c>
      <c r="H654" s="5">
        <v>0</v>
      </c>
      <c r="I654" s="4"/>
      <c r="J654" s="4"/>
      <c r="K654" s="4"/>
    </row>
    <row r="655" spans="1:11" ht="28.5">
      <c r="A655" s="4" t="s">
        <v>502</v>
      </c>
      <c r="B655" s="5">
        <v>45007</v>
      </c>
      <c r="C655" s="5" t="s">
        <v>132</v>
      </c>
      <c r="D655" s="5" t="s">
        <v>133</v>
      </c>
      <c r="E655" s="16" t="str">
        <f>VLOOKUP(B655,'[1]HU-Teljes áruház lista'!$C:$G,5,0)</f>
        <v>Low Risk</v>
      </c>
      <c r="F655" s="5" t="s">
        <v>26</v>
      </c>
      <c r="G655" s="5">
        <v>2</v>
      </c>
      <c r="H655" s="5">
        <v>0</v>
      </c>
      <c r="I655" s="4"/>
      <c r="J655" s="4"/>
      <c r="K655" s="4"/>
    </row>
    <row r="656" spans="1:11" ht="28.5">
      <c r="A656" s="4" t="s">
        <v>502</v>
      </c>
      <c r="B656" s="5">
        <v>44044</v>
      </c>
      <c r="C656" s="5" t="s">
        <v>345</v>
      </c>
      <c r="D656" s="5" t="s">
        <v>346</v>
      </c>
      <c r="E656" s="16" t="str">
        <f>VLOOKUP(B656,'[1]HU-Teljes áruház lista'!$C:$G,5,0)</f>
        <v>Low Risk</v>
      </c>
      <c r="F656" s="5" t="s">
        <v>9</v>
      </c>
      <c r="G656" s="5">
        <v>0</v>
      </c>
      <c r="H656" s="5">
        <v>0</v>
      </c>
      <c r="I656" s="4"/>
      <c r="J656" s="4"/>
      <c r="K656" s="4"/>
    </row>
    <row r="657" spans="1:11" ht="28.5">
      <c r="A657" s="4" t="s">
        <v>502</v>
      </c>
      <c r="B657" s="5">
        <v>44055</v>
      </c>
      <c r="C657" s="5" t="s">
        <v>457</v>
      </c>
      <c r="D657" s="5" t="s">
        <v>458</v>
      </c>
      <c r="E657" s="16" t="str">
        <f>VLOOKUP(B657,'[1]HU-Teljes áruház lista'!$C:$G,5,0)</f>
        <v>Low Risk</v>
      </c>
      <c r="F657" s="5" t="s">
        <v>9</v>
      </c>
      <c r="G657" s="5">
        <v>0</v>
      </c>
      <c r="H657" s="5">
        <v>0</v>
      </c>
      <c r="I657" s="4"/>
      <c r="J657" s="4"/>
      <c r="K657" s="4"/>
    </row>
    <row r="658" spans="1:11">
      <c r="A658" s="4" t="s">
        <v>502</v>
      </c>
      <c r="B658" s="5">
        <v>41011</v>
      </c>
      <c r="C658" s="5" t="s">
        <v>414</v>
      </c>
      <c r="D658" s="5" t="s">
        <v>415</v>
      </c>
      <c r="E658" s="16" t="str">
        <f>VLOOKUP(B658,'[1]HU-Teljes áruház lista'!$C:$G,5,0)</f>
        <v>Low Risk</v>
      </c>
      <c r="F658" s="5" t="s">
        <v>9</v>
      </c>
      <c r="G658" s="5">
        <v>1</v>
      </c>
      <c r="H658" s="5">
        <v>0</v>
      </c>
      <c r="I658" s="4"/>
      <c r="J658" s="4"/>
      <c r="K658" s="4"/>
    </row>
    <row r="659" spans="1:11">
      <c r="A659" s="4" t="s">
        <v>502</v>
      </c>
      <c r="B659" s="5">
        <v>41840</v>
      </c>
      <c r="C659" s="5" t="s">
        <v>290</v>
      </c>
      <c r="D659" s="5" t="s">
        <v>291</v>
      </c>
      <c r="E659" s="16" t="str">
        <f>VLOOKUP(B659,'[1]HU-Teljes áruház lista'!$C:$G,5,0)</f>
        <v>Low Risk</v>
      </c>
      <c r="F659" s="5" t="s">
        <v>9</v>
      </c>
      <c r="G659" s="5">
        <v>1</v>
      </c>
      <c r="H659" s="5">
        <v>0</v>
      </c>
      <c r="I659" s="4"/>
      <c r="J659" s="4"/>
      <c r="K659" s="4"/>
    </row>
    <row r="660" spans="1:11">
      <c r="A660" s="4" t="s">
        <v>502</v>
      </c>
      <c r="B660" s="5">
        <v>41420</v>
      </c>
      <c r="C660" s="5" t="s">
        <v>333</v>
      </c>
      <c r="D660" s="5" t="s">
        <v>334</v>
      </c>
      <c r="E660" s="15" t="str">
        <f>VLOOKUP(B660,'[1]HU-Teljes áruház lista'!$C:$G,5,0)</f>
        <v>Medium Risk</v>
      </c>
      <c r="F660" s="5" t="s">
        <v>9</v>
      </c>
      <c r="G660" s="5">
        <v>1</v>
      </c>
      <c r="H660" s="5">
        <v>0</v>
      </c>
      <c r="I660" s="4"/>
      <c r="J660" s="4"/>
      <c r="K660" s="4"/>
    </row>
    <row r="661" spans="1:11" ht="28.5">
      <c r="A661" s="4" t="s">
        <v>502</v>
      </c>
      <c r="B661" s="5">
        <v>41780</v>
      </c>
      <c r="C661" s="5" t="s">
        <v>211</v>
      </c>
      <c r="D661" s="5" t="s">
        <v>212</v>
      </c>
      <c r="E661" s="16" t="str">
        <f>VLOOKUP(B661,'[1]HU-Teljes áruház lista'!$C:$G,5,0)</f>
        <v>Low Risk</v>
      </c>
      <c r="F661" s="5" t="s">
        <v>9</v>
      </c>
      <c r="G661" s="5">
        <v>1</v>
      </c>
      <c r="H661" s="5">
        <v>1</v>
      </c>
      <c r="I661" s="4"/>
      <c r="J661" s="4"/>
      <c r="K661" s="4"/>
    </row>
    <row r="662" spans="1:11">
      <c r="A662" s="4" t="s">
        <v>502</v>
      </c>
      <c r="B662" s="5">
        <v>41012</v>
      </c>
      <c r="C662" s="5" t="s">
        <v>153</v>
      </c>
      <c r="D662" s="5" t="s">
        <v>154</v>
      </c>
      <c r="E662" s="16" t="str">
        <f>VLOOKUP(B662,'[1]HU-Teljes áruház lista'!$C:$G,5,0)</f>
        <v>Low Risk</v>
      </c>
      <c r="F662" s="5" t="s">
        <v>9</v>
      </c>
      <c r="G662" s="5">
        <v>0</v>
      </c>
      <c r="H662" s="5">
        <v>0</v>
      </c>
      <c r="I662" s="4"/>
      <c r="J662" s="4"/>
      <c r="K662" s="4"/>
    </row>
    <row r="663" spans="1:11">
      <c r="A663" s="4" t="s">
        <v>502</v>
      </c>
      <c r="B663" s="5">
        <v>44089</v>
      </c>
      <c r="C663" s="5" t="s">
        <v>279</v>
      </c>
      <c r="D663" s="5" t="s">
        <v>280</v>
      </c>
      <c r="E663" s="16" t="str">
        <f>VLOOKUP(B663,'[1]HU-Teljes áruház lista'!$C:$G,5,0)</f>
        <v>Low Risk</v>
      </c>
      <c r="F663" s="5" t="s">
        <v>9</v>
      </c>
      <c r="G663" s="5">
        <v>1</v>
      </c>
      <c r="H663" s="5">
        <v>1</v>
      </c>
      <c r="I663" s="4"/>
      <c r="J663" s="4"/>
      <c r="K663" s="4"/>
    </row>
    <row r="664" spans="1:11" ht="28.5">
      <c r="A664" s="4" t="s">
        <v>502</v>
      </c>
      <c r="B664" s="5">
        <v>44055</v>
      </c>
      <c r="C664" s="5" t="s">
        <v>457</v>
      </c>
      <c r="D664" s="5" t="s">
        <v>458</v>
      </c>
      <c r="E664" s="16" t="str">
        <f>VLOOKUP(B664,'[1]HU-Teljes áruház lista'!$C:$G,5,0)</f>
        <v>Low Risk</v>
      </c>
      <c r="F664" s="5" t="s">
        <v>9</v>
      </c>
      <c r="G664" s="5">
        <v>0</v>
      </c>
      <c r="H664" s="5">
        <v>0</v>
      </c>
      <c r="I664" s="4"/>
      <c r="J664" s="4"/>
      <c r="K664" s="4"/>
    </row>
    <row r="665" spans="1:11">
      <c r="A665" s="4" t="s">
        <v>502</v>
      </c>
      <c r="B665" s="5">
        <v>41004</v>
      </c>
      <c r="C665" s="5" t="s">
        <v>242</v>
      </c>
      <c r="D665" s="5" t="s">
        <v>243</v>
      </c>
      <c r="E665" s="16" t="str">
        <f>VLOOKUP(B665,'[1]HU-Teljes áruház lista'!$C:$G,5,0)</f>
        <v>Low Risk</v>
      </c>
      <c r="F665" s="5" t="s">
        <v>9</v>
      </c>
      <c r="G665" s="5">
        <v>2</v>
      </c>
      <c r="H665" s="5">
        <v>0</v>
      </c>
      <c r="I665" s="4"/>
      <c r="J665" s="4"/>
      <c r="K665" s="4"/>
    </row>
    <row r="666" spans="1:11" ht="28.5">
      <c r="A666" s="4" t="s">
        <v>502</v>
      </c>
      <c r="B666" s="5">
        <v>44044</v>
      </c>
      <c r="C666" s="5" t="s">
        <v>345</v>
      </c>
      <c r="D666" s="5" t="s">
        <v>346</v>
      </c>
      <c r="E666" s="16" t="str">
        <f>VLOOKUP(B666,'[1]HU-Teljes áruház lista'!$C:$G,5,0)</f>
        <v>Low Risk</v>
      </c>
      <c r="F666" s="5" t="s">
        <v>9</v>
      </c>
      <c r="G666" s="5">
        <v>0</v>
      </c>
      <c r="H666" s="5">
        <v>0</v>
      </c>
      <c r="I666" s="4"/>
      <c r="J666" s="4"/>
      <c r="K666" s="4"/>
    </row>
    <row r="667" spans="1:11">
      <c r="A667" s="4" t="s">
        <v>503</v>
      </c>
      <c r="B667" s="5">
        <v>41013</v>
      </c>
      <c r="C667" s="5" t="s">
        <v>187</v>
      </c>
      <c r="D667" s="5" t="s">
        <v>188</v>
      </c>
      <c r="E667" s="16" t="str">
        <f>VLOOKUP(B667,'[1]HU-Teljes áruház lista'!$C:$G,5,0)</f>
        <v>Low Risk</v>
      </c>
      <c r="F667" s="5" t="s">
        <v>26</v>
      </c>
      <c r="G667" s="5">
        <v>0</v>
      </c>
      <c r="H667" s="5">
        <v>0</v>
      </c>
      <c r="I667" s="4"/>
      <c r="J667" s="4"/>
      <c r="K667" s="4"/>
    </row>
    <row r="668" spans="1:11">
      <c r="A668" s="4" t="s">
        <v>503</v>
      </c>
      <c r="B668" s="5">
        <v>41051</v>
      </c>
      <c r="C668" s="5" t="s">
        <v>78</v>
      </c>
      <c r="D668" s="5" t="s">
        <v>79</v>
      </c>
      <c r="E668" s="15" t="str">
        <f>VLOOKUP(B668,'[1]HU-Teljes áruház lista'!$C:$G,5,0)</f>
        <v>Medium Risk</v>
      </c>
      <c r="F668" s="5" t="s">
        <v>26</v>
      </c>
      <c r="G668" s="5">
        <v>0</v>
      </c>
      <c r="H668" s="5">
        <v>0</v>
      </c>
      <c r="I668" s="4"/>
      <c r="J668" s="4"/>
      <c r="K668" s="4"/>
    </row>
    <row r="669" spans="1:11">
      <c r="A669" s="4" t="s">
        <v>504</v>
      </c>
      <c r="B669" s="5">
        <v>41440</v>
      </c>
      <c r="C669" s="5" t="s">
        <v>230</v>
      </c>
      <c r="D669" s="5" t="s">
        <v>231</v>
      </c>
      <c r="E669" s="15" t="str">
        <f>VLOOKUP(B669,'[1]HU-Teljes áruház lista'!$C:$G,5,0)</f>
        <v>Medium Risk</v>
      </c>
      <c r="F669" s="5" t="s">
        <v>9</v>
      </c>
      <c r="G669" s="5">
        <v>0</v>
      </c>
      <c r="H669" s="5">
        <v>0</v>
      </c>
      <c r="I669" s="4"/>
      <c r="J669" s="4"/>
      <c r="K669" s="4"/>
    </row>
    <row r="670" spans="1:11">
      <c r="A670" s="4" t="s">
        <v>504</v>
      </c>
      <c r="B670" s="5">
        <v>41038</v>
      </c>
      <c r="C670" s="5" t="s">
        <v>122</v>
      </c>
      <c r="D670" s="5" t="s">
        <v>123</v>
      </c>
      <c r="E670" s="15" t="str">
        <f>VLOOKUP(B670,'[1]HU-Teljes áruház lista'!$C:$G,5,0)</f>
        <v>Medium Risk</v>
      </c>
      <c r="F670" s="5" t="s">
        <v>9</v>
      </c>
      <c r="G670" s="5">
        <v>0</v>
      </c>
      <c r="H670" s="5">
        <v>0</v>
      </c>
      <c r="I670" s="4"/>
      <c r="J670" s="4"/>
      <c r="K670" s="4"/>
    </row>
    <row r="671" spans="1:11">
      <c r="A671" s="4" t="s">
        <v>504</v>
      </c>
      <c r="B671" s="5">
        <v>44027</v>
      </c>
      <c r="C671" s="5" t="s">
        <v>219</v>
      </c>
      <c r="D671" s="5" t="s">
        <v>220</v>
      </c>
      <c r="E671" s="16" t="str">
        <f>VLOOKUP(B671,'[1]HU-Teljes áruház lista'!$C:$G,5,0)</f>
        <v>Low Risk</v>
      </c>
      <c r="F671" s="5" t="s">
        <v>9</v>
      </c>
      <c r="G671" s="5">
        <v>0</v>
      </c>
      <c r="H671" s="5">
        <v>0</v>
      </c>
      <c r="I671" s="4"/>
      <c r="J671" s="4"/>
      <c r="K671" s="4"/>
    </row>
    <row r="672" spans="1:11">
      <c r="A672" s="4" t="s">
        <v>504</v>
      </c>
      <c r="B672" s="5">
        <v>41058</v>
      </c>
      <c r="C672" s="5" t="s">
        <v>352</v>
      </c>
      <c r="D672" s="5" t="s">
        <v>353</v>
      </c>
      <c r="E672" s="17" t="str">
        <f>VLOOKUP(B672,'[1]HU-Teljes áruház lista'!$C:$G,5,0)</f>
        <v>High Risk</v>
      </c>
      <c r="F672" s="5" t="s">
        <v>9</v>
      </c>
      <c r="G672" s="5">
        <v>1</v>
      </c>
      <c r="H672" s="5">
        <v>0</v>
      </c>
      <c r="I672" s="4"/>
      <c r="J672" s="4"/>
      <c r="K672" s="4"/>
    </row>
    <row r="673" spans="1:11">
      <c r="A673" s="4" t="s">
        <v>504</v>
      </c>
      <c r="B673" s="5">
        <v>44056</v>
      </c>
      <c r="C673" s="5" t="s">
        <v>359</v>
      </c>
      <c r="D673" s="5" t="s">
        <v>360</v>
      </c>
      <c r="E673" s="16" t="str">
        <f>VLOOKUP(B673,'[1]HU-Teljes áruház lista'!$C:$G,5,0)</f>
        <v>Low Risk</v>
      </c>
      <c r="F673" s="5" t="s">
        <v>9</v>
      </c>
      <c r="G673" s="5">
        <v>1</v>
      </c>
      <c r="H673" s="5">
        <v>0</v>
      </c>
      <c r="I673" s="4"/>
      <c r="J673" s="4"/>
      <c r="K673" s="4"/>
    </row>
    <row r="674" spans="1:11" ht="28.5">
      <c r="A674" s="4" t="s">
        <v>504</v>
      </c>
      <c r="B674" s="5">
        <v>44014</v>
      </c>
      <c r="C674" s="5" t="s">
        <v>331</v>
      </c>
      <c r="D674" s="5" t="s">
        <v>332</v>
      </c>
      <c r="E674" s="16" t="str">
        <f>VLOOKUP(B674,'[1]HU-Teljes áruház lista'!$C:$G,5,0)</f>
        <v>Low Risk</v>
      </c>
      <c r="F674" s="5" t="s">
        <v>9</v>
      </c>
      <c r="G674" s="5">
        <v>0</v>
      </c>
      <c r="H674" s="5">
        <v>0</v>
      </c>
      <c r="I674" s="4"/>
      <c r="J674" s="4"/>
      <c r="K674" s="4"/>
    </row>
    <row r="675" spans="1:11">
      <c r="A675" s="4" t="s">
        <v>505</v>
      </c>
      <c r="B675" s="5">
        <v>41990</v>
      </c>
      <c r="C675" s="5" t="s">
        <v>24</v>
      </c>
      <c r="D675" s="5" t="s">
        <v>25</v>
      </c>
      <c r="E675" s="15" t="str">
        <f>VLOOKUP(B675,'[1]HU-Teljes áruház lista'!$C:$G,5,0)</f>
        <v>Medium Risk</v>
      </c>
      <c r="F675" s="5" t="s">
        <v>26</v>
      </c>
      <c r="G675" s="5">
        <v>0</v>
      </c>
      <c r="H675" s="5">
        <v>0</v>
      </c>
      <c r="I675" s="4"/>
      <c r="J675" s="4"/>
      <c r="K675" s="4"/>
    </row>
    <row r="676" spans="1:11">
      <c r="A676" s="4" t="s">
        <v>505</v>
      </c>
      <c r="B676" s="5">
        <v>41990</v>
      </c>
      <c r="C676" s="5" t="s">
        <v>24</v>
      </c>
      <c r="D676" s="5" t="s">
        <v>25</v>
      </c>
      <c r="E676" s="15" t="str">
        <f>VLOOKUP(B676,'[1]HU-Teljes áruház lista'!$C:$G,5,0)</f>
        <v>Medium Risk</v>
      </c>
      <c r="F676" s="5" t="s">
        <v>9</v>
      </c>
      <c r="G676" s="5">
        <v>0</v>
      </c>
      <c r="H676" s="5">
        <v>0</v>
      </c>
      <c r="I676" s="4"/>
      <c r="J676" s="4"/>
      <c r="K676" s="4"/>
    </row>
    <row r="677" spans="1:11">
      <c r="A677" s="4" t="s">
        <v>505</v>
      </c>
      <c r="B677" s="5">
        <v>41490</v>
      </c>
      <c r="C677" s="5" t="s">
        <v>361</v>
      </c>
      <c r="D677" s="5" t="s">
        <v>362</v>
      </c>
      <c r="E677" s="17" t="str">
        <f>VLOOKUP(B677,'[1]HU-Teljes áruház lista'!$C:$G,5,0)</f>
        <v>High Risk</v>
      </c>
      <c r="F677" s="5" t="s">
        <v>9</v>
      </c>
      <c r="G677" s="5">
        <v>0</v>
      </c>
      <c r="H677" s="5">
        <v>0</v>
      </c>
      <c r="I677" s="4"/>
      <c r="J677" s="4"/>
      <c r="K677" s="4"/>
    </row>
    <row r="678" spans="1:11" ht="28.5">
      <c r="A678" s="4" t="s">
        <v>505</v>
      </c>
      <c r="B678" s="5">
        <v>41800</v>
      </c>
      <c r="C678" s="5" t="s">
        <v>195</v>
      </c>
      <c r="D678" s="5" t="s">
        <v>196</v>
      </c>
      <c r="E678" s="15" t="str">
        <f>VLOOKUP(B678,'[1]HU-Teljes áruház lista'!$C:$G,5,0)</f>
        <v>Medium Risk</v>
      </c>
      <c r="F678" s="5" t="s">
        <v>26</v>
      </c>
      <c r="G678" s="5">
        <v>0</v>
      </c>
      <c r="H678" s="5">
        <v>0</v>
      </c>
      <c r="I678" s="4"/>
      <c r="J678" s="4"/>
      <c r="K678" s="4"/>
    </row>
    <row r="679" spans="1:11">
      <c r="A679" s="4" t="s">
        <v>505</v>
      </c>
      <c r="B679" s="5">
        <v>41580</v>
      </c>
      <c r="C679" s="5" t="s">
        <v>118</v>
      </c>
      <c r="D679" s="5" t="s">
        <v>119</v>
      </c>
      <c r="E679" s="15" t="str">
        <f>VLOOKUP(B679,'[1]HU-Teljes áruház lista'!$C:$G,5,0)</f>
        <v>Medium Risk</v>
      </c>
      <c r="F679" s="5" t="s">
        <v>9</v>
      </c>
      <c r="G679" s="5">
        <v>1</v>
      </c>
      <c r="H679" s="5">
        <v>0</v>
      </c>
      <c r="I679" s="4"/>
      <c r="J679" s="4"/>
      <c r="K679" s="4"/>
    </row>
    <row r="680" spans="1:11" ht="28.5">
      <c r="A680" s="4" t="s">
        <v>505</v>
      </c>
      <c r="B680" s="5">
        <v>41680</v>
      </c>
      <c r="C680" s="5" t="s">
        <v>373</v>
      </c>
      <c r="D680" s="5" t="s">
        <v>374</v>
      </c>
      <c r="E680" s="15" t="str">
        <f>VLOOKUP(B680,'[1]HU-Teljes áruház lista'!$C:$G,5,0)</f>
        <v>Medium Risk</v>
      </c>
      <c r="F680" s="5" t="s">
        <v>9</v>
      </c>
      <c r="G680" s="5">
        <v>1</v>
      </c>
      <c r="H680" s="5">
        <v>0</v>
      </c>
      <c r="I680" s="4"/>
      <c r="J680" s="4"/>
      <c r="K680" s="4"/>
    </row>
    <row r="681" spans="1:11" ht="28.5">
      <c r="A681" s="4" t="s">
        <v>505</v>
      </c>
      <c r="B681" s="5">
        <v>44082</v>
      </c>
      <c r="C681" s="5" t="s">
        <v>318</v>
      </c>
      <c r="D681" s="5" t="s">
        <v>319</v>
      </c>
      <c r="E681" s="16" t="str">
        <f>VLOOKUP(B681,'[1]HU-Teljes áruház lista'!$C:$G,5,0)</f>
        <v>Low Risk</v>
      </c>
      <c r="F681" s="5" t="s">
        <v>9</v>
      </c>
      <c r="G681" s="5">
        <v>1</v>
      </c>
      <c r="H681" s="5">
        <v>0</v>
      </c>
      <c r="I681" s="4"/>
      <c r="J681" s="4"/>
      <c r="K681" s="4"/>
    </row>
    <row r="682" spans="1:11" ht="28.5">
      <c r="A682" s="4" t="s">
        <v>505</v>
      </c>
      <c r="B682" s="5">
        <v>41510</v>
      </c>
      <c r="C682" s="5" t="s">
        <v>176</v>
      </c>
      <c r="D682" s="5" t="s">
        <v>177</v>
      </c>
      <c r="E682" s="15" t="str">
        <f>VLOOKUP(B682,'[1]HU-Teljes áruház lista'!$C:$G,5,0)</f>
        <v>Medium Risk</v>
      </c>
      <c r="F682" s="5" t="s">
        <v>9</v>
      </c>
      <c r="G682" s="5">
        <v>3</v>
      </c>
      <c r="H682" s="5">
        <v>0</v>
      </c>
      <c r="I682" s="4"/>
      <c r="J682" s="4"/>
      <c r="K682" s="4"/>
    </row>
    <row r="683" spans="1:11" ht="28.5">
      <c r="A683" s="4" t="s">
        <v>505</v>
      </c>
      <c r="B683" s="5">
        <v>41041</v>
      </c>
      <c r="C683" s="5" t="s">
        <v>199</v>
      </c>
      <c r="D683" s="5" t="s">
        <v>200</v>
      </c>
      <c r="E683" s="16" t="str">
        <f>VLOOKUP(B683,'[1]HU-Teljes áruház lista'!$C:$G,5,0)</f>
        <v>Low Risk</v>
      </c>
      <c r="F683" s="5" t="s">
        <v>9</v>
      </c>
      <c r="G683" s="5">
        <v>1</v>
      </c>
      <c r="H683" s="5">
        <v>0</v>
      </c>
      <c r="I683" s="4"/>
      <c r="J683" s="4"/>
      <c r="K683" s="4"/>
    </row>
    <row r="684" spans="1:11" ht="28.5">
      <c r="A684" s="4" t="s">
        <v>505</v>
      </c>
      <c r="B684" s="5">
        <v>44012</v>
      </c>
      <c r="C684" s="5" t="s">
        <v>92</v>
      </c>
      <c r="D684" s="5" t="s">
        <v>93</v>
      </c>
      <c r="E684" s="16" t="str">
        <f>VLOOKUP(B684,'[1]HU-Teljes áruház lista'!$C:$G,5,0)</f>
        <v>Low Risk</v>
      </c>
      <c r="F684" s="5" t="s">
        <v>9</v>
      </c>
      <c r="G684" s="5">
        <v>1</v>
      </c>
      <c r="H684" s="5">
        <v>0</v>
      </c>
      <c r="I684" s="4"/>
      <c r="J684" s="4"/>
      <c r="K684" s="4"/>
    </row>
    <row r="685" spans="1:11">
      <c r="A685" s="4" t="s">
        <v>505</v>
      </c>
      <c r="B685" s="5">
        <v>44076</v>
      </c>
      <c r="C685" s="5" t="s">
        <v>124</v>
      </c>
      <c r="D685" s="5" t="s">
        <v>125</v>
      </c>
      <c r="E685" s="16" t="str">
        <f>VLOOKUP(B685,'[1]HU-Teljes áruház lista'!$C:$G,5,0)</f>
        <v>Low Risk</v>
      </c>
      <c r="F685" s="5" t="s">
        <v>9</v>
      </c>
      <c r="G685" s="5">
        <v>1</v>
      </c>
      <c r="H685" s="5">
        <v>0</v>
      </c>
      <c r="I685" s="4"/>
      <c r="J685" s="4"/>
      <c r="K685" s="4"/>
    </row>
    <row r="686" spans="1:11">
      <c r="A686" s="4" t="s">
        <v>505</v>
      </c>
      <c r="B686" s="5">
        <v>41030</v>
      </c>
      <c r="C686" s="5" t="s">
        <v>256</v>
      </c>
      <c r="D686" s="5" t="s">
        <v>257</v>
      </c>
      <c r="E686" s="15" t="str">
        <f>VLOOKUP(B686,'[1]HU-Teljes áruház lista'!$C:$G,5,0)</f>
        <v>Medium Risk</v>
      </c>
      <c r="F686" s="5" t="s">
        <v>9</v>
      </c>
      <c r="G686" s="5">
        <v>1</v>
      </c>
      <c r="H686" s="5">
        <v>1</v>
      </c>
      <c r="I686" s="4"/>
      <c r="J686" s="4"/>
      <c r="K686" s="4"/>
    </row>
    <row r="687" spans="1:11">
      <c r="A687" s="4" t="s">
        <v>505</v>
      </c>
      <c r="B687" s="5">
        <v>41910</v>
      </c>
      <c r="C687" s="5" t="s">
        <v>306</v>
      </c>
      <c r="D687" s="5" t="s">
        <v>307</v>
      </c>
      <c r="E687" s="16" t="str">
        <f>VLOOKUP(B687,'[1]HU-Teljes áruház lista'!$C:$G,5,0)</f>
        <v>Low Risk</v>
      </c>
      <c r="F687" s="5" t="s">
        <v>26</v>
      </c>
      <c r="G687" s="5">
        <v>1</v>
      </c>
      <c r="H687" s="5">
        <v>0</v>
      </c>
      <c r="I687" s="4"/>
      <c r="J687" s="4"/>
      <c r="K687" s="4"/>
    </row>
    <row r="688" spans="1:11">
      <c r="A688" s="4" t="s">
        <v>505</v>
      </c>
      <c r="B688" s="5">
        <v>41027</v>
      </c>
      <c r="C688" s="5" t="s">
        <v>320</v>
      </c>
      <c r="D688" s="5" t="s">
        <v>321</v>
      </c>
      <c r="E688" s="15" t="str">
        <f>VLOOKUP(B688,'[1]HU-Teljes áruház lista'!$C:$G,5,0)</f>
        <v>Medium Risk</v>
      </c>
      <c r="F688" s="5" t="s">
        <v>9</v>
      </c>
      <c r="G688" s="5">
        <v>3</v>
      </c>
      <c r="H688" s="5">
        <v>0</v>
      </c>
      <c r="I688" s="4"/>
      <c r="J688" s="4"/>
      <c r="K688" s="4"/>
    </row>
    <row r="689" spans="1:11">
      <c r="A689" s="4" t="s">
        <v>506</v>
      </c>
      <c r="B689" s="5">
        <v>41036</v>
      </c>
      <c r="C689" s="5" t="s">
        <v>76</v>
      </c>
      <c r="D689" s="5" t="s">
        <v>77</v>
      </c>
      <c r="E689" s="16" t="str">
        <f>VLOOKUP(B689,'[1]HU-Teljes áruház lista'!$C:$G,5,0)</f>
        <v>Low Risk</v>
      </c>
      <c r="F689" s="5" t="s">
        <v>26</v>
      </c>
      <c r="G689" s="5">
        <v>0</v>
      </c>
      <c r="H689" s="5">
        <v>0</v>
      </c>
      <c r="I689" s="4"/>
      <c r="J689" s="4"/>
      <c r="K689" s="4"/>
    </row>
    <row r="690" spans="1:11">
      <c r="A690" s="4" t="s">
        <v>506</v>
      </c>
      <c r="B690" s="5">
        <v>41830</v>
      </c>
      <c r="C690" s="5" t="s">
        <v>193</v>
      </c>
      <c r="D690" s="5" t="s">
        <v>194</v>
      </c>
      <c r="E690" s="16" t="str">
        <f>VLOOKUP(B690,'[1]HU-Teljes áruház lista'!$C:$G,5,0)</f>
        <v>Low Risk</v>
      </c>
      <c r="F690" s="5" t="s">
        <v>26</v>
      </c>
      <c r="G690" s="5">
        <v>4</v>
      </c>
      <c r="H690" s="5">
        <v>0</v>
      </c>
      <c r="I690" s="4"/>
      <c r="J690" s="4"/>
      <c r="K690" s="4"/>
    </row>
    <row r="691" spans="1:11" ht="28.5">
      <c r="A691" s="4" t="s">
        <v>506</v>
      </c>
      <c r="B691" s="5">
        <v>41710</v>
      </c>
      <c r="C691" s="5" t="s">
        <v>322</v>
      </c>
      <c r="D691" s="5" t="s">
        <v>323</v>
      </c>
      <c r="E691" s="17" t="str">
        <f>VLOOKUP(B691,'[1]HU-Teljes áruház lista'!$C:$G,5,0)</f>
        <v>High Risk</v>
      </c>
      <c r="F691" s="5" t="s">
        <v>9</v>
      </c>
      <c r="G691" s="5">
        <v>1</v>
      </c>
      <c r="H691" s="5">
        <v>1</v>
      </c>
      <c r="I691" s="4"/>
      <c r="J691" s="4"/>
      <c r="K691" s="4"/>
    </row>
    <row r="692" spans="1:11" ht="28.5">
      <c r="A692" s="4" t="s">
        <v>507</v>
      </c>
      <c r="B692" s="5">
        <v>44020</v>
      </c>
      <c r="C692" s="5" t="s">
        <v>178</v>
      </c>
      <c r="D692" s="5" t="s">
        <v>179</v>
      </c>
      <c r="E692" s="16" t="str">
        <f>VLOOKUP(B692,'[1]HU-Teljes áruház lista'!$C:$G,5,0)</f>
        <v>Low Risk</v>
      </c>
      <c r="F692" s="5" t="s">
        <v>9</v>
      </c>
      <c r="G692" s="5">
        <v>1</v>
      </c>
      <c r="H692" s="5">
        <v>0</v>
      </c>
      <c r="I692" s="4"/>
      <c r="J692" s="4"/>
      <c r="K692" s="4"/>
    </row>
    <row r="693" spans="1:11">
      <c r="A693" s="4" t="s">
        <v>507</v>
      </c>
      <c r="B693" s="5">
        <v>41001</v>
      </c>
      <c r="C693" s="5" t="s">
        <v>315</v>
      </c>
      <c r="D693" s="5" t="s">
        <v>316</v>
      </c>
      <c r="E693" s="15" t="str">
        <f>VLOOKUP(B693,'[1]HU-Teljes áruház lista'!$C:$G,5,0)</f>
        <v>Medium Risk</v>
      </c>
      <c r="F693" s="5" t="s">
        <v>9</v>
      </c>
      <c r="G693" s="5">
        <v>0</v>
      </c>
      <c r="H693" s="5">
        <v>0</v>
      </c>
      <c r="I693" s="4"/>
      <c r="J693" s="4"/>
      <c r="K693" s="4"/>
    </row>
    <row r="694" spans="1:11">
      <c r="A694" s="4" t="s">
        <v>507</v>
      </c>
      <c r="B694" s="5">
        <v>44061</v>
      </c>
      <c r="C694" s="5" t="s">
        <v>277</v>
      </c>
      <c r="D694" s="5" t="s">
        <v>278</v>
      </c>
      <c r="E694" s="16" t="str">
        <f>VLOOKUP(B694,'[1]HU-Teljes áruház lista'!$C:$G,5,0)</f>
        <v>Low Risk</v>
      </c>
      <c r="F694" s="5" t="s">
        <v>9</v>
      </c>
      <c r="G694" s="5">
        <v>1</v>
      </c>
      <c r="H694" s="5">
        <v>0</v>
      </c>
      <c r="I694" s="4"/>
      <c r="J694" s="4"/>
      <c r="K694" s="4"/>
    </row>
    <row r="695" spans="1:11" ht="28.5">
      <c r="A695" s="4" t="s">
        <v>507</v>
      </c>
      <c r="B695" s="5">
        <v>44090</v>
      </c>
      <c r="C695" s="5" t="s">
        <v>281</v>
      </c>
      <c r="D695" s="5" t="s">
        <v>282</v>
      </c>
      <c r="E695" s="16" t="str">
        <f>VLOOKUP(B695,'[1]HU-Teljes áruház lista'!$C:$G,5,0)</f>
        <v>Low Risk</v>
      </c>
      <c r="F695" s="5" t="s">
        <v>9</v>
      </c>
      <c r="G695" s="5">
        <v>1</v>
      </c>
      <c r="H695" s="5">
        <v>0</v>
      </c>
      <c r="I695" s="4"/>
      <c r="J695" s="4"/>
      <c r="K695" s="4"/>
    </row>
    <row r="696" spans="1:11">
      <c r="A696" s="4" t="s">
        <v>507</v>
      </c>
      <c r="B696" s="5">
        <v>44077</v>
      </c>
      <c r="C696" s="5" t="s">
        <v>433</v>
      </c>
      <c r="D696" s="5" t="s">
        <v>434</v>
      </c>
      <c r="E696" s="16" t="str">
        <f>VLOOKUP(B696,'[1]HU-Teljes áruház lista'!$C:$G,5,0)</f>
        <v>Low Risk</v>
      </c>
      <c r="F696" s="5" t="s">
        <v>9</v>
      </c>
      <c r="G696" s="5">
        <v>1</v>
      </c>
      <c r="H696" s="5">
        <v>0</v>
      </c>
      <c r="I696" s="4"/>
      <c r="J696" s="4"/>
      <c r="K696" s="4"/>
    </row>
    <row r="697" spans="1:11" ht="28.5">
      <c r="A697" s="4" t="s">
        <v>507</v>
      </c>
      <c r="B697" s="5">
        <v>44063</v>
      </c>
      <c r="C697" s="5" t="s">
        <v>327</v>
      </c>
      <c r="D697" s="5" t="s">
        <v>328</v>
      </c>
      <c r="E697" s="16" t="str">
        <f>VLOOKUP(B697,'[1]HU-Teljes áruház lista'!$C:$G,5,0)</f>
        <v>Low Risk</v>
      </c>
      <c r="F697" s="5" t="s">
        <v>9</v>
      </c>
      <c r="G697" s="5">
        <v>0</v>
      </c>
      <c r="H697" s="5">
        <v>0</v>
      </c>
      <c r="I697" s="4"/>
      <c r="J697" s="4"/>
      <c r="K697" s="4"/>
    </row>
    <row r="698" spans="1:11">
      <c r="A698" s="4" t="s">
        <v>507</v>
      </c>
      <c r="B698" s="5">
        <v>44037</v>
      </c>
      <c r="C698" s="5" t="s">
        <v>453</v>
      </c>
      <c r="D698" s="5" t="s">
        <v>454</v>
      </c>
      <c r="E698" s="16" t="str">
        <f>VLOOKUP(B698,'[1]HU-Teljes áruház lista'!$C:$G,5,0)</f>
        <v>Low Risk</v>
      </c>
      <c r="F698" s="5" t="s">
        <v>9</v>
      </c>
      <c r="G698" s="5">
        <v>1</v>
      </c>
      <c r="H698" s="5">
        <v>0</v>
      </c>
      <c r="I698" s="4"/>
      <c r="J698" s="4"/>
      <c r="K698" s="4"/>
    </row>
    <row r="699" spans="1:11">
      <c r="A699" s="4" t="s">
        <v>507</v>
      </c>
      <c r="B699" s="5">
        <v>41550</v>
      </c>
      <c r="C699" s="5" t="s">
        <v>244</v>
      </c>
      <c r="D699" s="5" t="s">
        <v>245</v>
      </c>
      <c r="E699" s="15" t="str">
        <f>VLOOKUP(B699,'[1]HU-Teljes áruház lista'!$C:$G,5,0)</f>
        <v>Medium Risk</v>
      </c>
      <c r="F699" s="5" t="s">
        <v>9</v>
      </c>
      <c r="G699" s="5">
        <v>0</v>
      </c>
      <c r="H699" s="5">
        <v>0</v>
      </c>
      <c r="I699" s="4"/>
      <c r="J699" s="4"/>
      <c r="K699" s="4"/>
    </row>
    <row r="700" spans="1:11">
      <c r="A700" s="4" t="s">
        <v>507</v>
      </c>
      <c r="B700" s="5">
        <v>44032</v>
      </c>
      <c r="C700" s="5" t="s">
        <v>98</v>
      </c>
      <c r="D700" s="5" t="s">
        <v>99</v>
      </c>
      <c r="E700" s="16" t="str">
        <f>VLOOKUP(B700,'[1]HU-Teljes áruház lista'!$C:$G,5,0)</f>
        <v>Low Risk</v>
      </c>
      <c r="F700" s="5" t="s">
        <v>9</v>
      </c>
      <c r="G700" s="5">
        <v>0</v>
      </c>
      <c r="H700" s="5">
        <v>0</v>
      </c>
      <c r="I700" s="4"/>
      <c r="J700" s="4"/>
      <c r="K700" s="4"/>
    </row>
    <row r="701" spans="1:11">
      <c r="A701" s="4" t="s">
        <v>507</v>
      </c>
      <c r="B701" s="5">
        <v>41015</v>
      </c>
      <c r="C701" s="5" t="s">
        <v>324</v>
      </c>
      <c r="D701" s="5" t="s">
        <v>325</v>
      </c>
      <c r="E701" s="15" t="str">
        <f>VLOOKUP(B701,'[1]HU-Teljes áruház lista'!$C:$G,5,0)</f>
        <v>Medium Risk</v>
      </c>
      <c r="F701" s="5" t="s">
        <v>9</v>
      </c>
      <c r="G701" s="5">
        <v>1</v>
      </c>
      <c r="H701" s="5">
        <v>1</v>
      </c>
      <c r="I701" s="4"/>
      <c r="J701" s="4"/>
      <c r="K701" s="4"/>
    </row>
    <row r="702" spans="1:11" ht="28.5">
      <c r="A702" s="4" t="s">
        <v>507</v>
      </c>
      <c r="B702" s="5">
        <v>44025</v>
      </c>
      <c r="C702" s="5" t="s">
        <v>357</v>
      </c>
      <c r="D702" s="5" t="s">
        <v>358</v>
      </c>
      <c r="E702" s="16" t="str">
        <f>VLOOKUP(B702,'[1]HU-Teljes áruház lista'!$C:$G,5,0)</f>
        <v>Low Risk</v>
      </c>
      <c r="F702" s="5" t="s">
        <v>26</v>
      </c>
      <c r="G702" s="5">
        <v>1</v>
      </c>
      <c r="H702" s="5">
        <v>0</v>
      </c>
      <c r="I702" s="4"/>
      <c r="J702" s="4"/>
      <c r="K702" s="4"/>
    </row>
    <row r="703" spans="1:11" ht="28.5">
      <c r="A703" s="4" t="s">
        <v>507</v>
      </c>
      <c r="B703" s="5">
        <v>44078</v>
      </c>
      <c r="C703" s="5" t="s">
        <v>292</v>
      </c>
      <c r="D703" s="5" t="s">
        <v>293</v>
      </c>
      <c r="E703" s="16" t="str">
        <f>VLOOKUP(B703,'[1]HU-Teljes áruház lista'!$C:$G,5,0)</f>
        <v>Low Risk</v>
      </c>
      <c r="F703" s="5" t="s">
        <v>9</v>
      </c>
      <c r="G703" s="5">
        <v>1</v>
      </c>
      <c r="H703" s="5">
        <v>0</v>
      </c>
      <c r="I703" s="4"/>
      <c r="J703" s="4"/>
      <c r="K703" s="4"/>
    </row>
    <row r="704" spans="1:11">
      <c r="A704" s="4" t="s">
        <v>507</v>
      </c>
      <c r="B704" s="5">
        <v>44022</v>
      </c>
      <c r="C704" s="5" t="s">
        <v>226</v>
      </c>
      <c r="D704" s="5" t="s">
        <v>227</v>
      </c>
      <c r="E704" s="16" t="str">
        <f>VLOOKUP(B704,'[1]HU-Teljes áruház lista'!$C:$G,5,0)</f>
        <v>Low Risk</v>
      </c>
      <c r="F704" s="5" t="s">
        <v>26</v>
      </c>
      <c r="G704" s="5">
        <v>1</v>
      </c>
      <c r="H704" s="5">
        <v>0</v>
      </c>
      <c r="I704" s="4"/>
      <c r="J704" s="4"/>
      <c r="K704" s="4"/>
    </row>
    <row r="705" spans="1:11" ht="28.5">
      <c r="A705" s="4" t="s">
        <v>507</v>
      </c>
      <c r="B705" s="5">
        <v>44064</v>
      </c>
      <c r="C705" s="5" t="s">
        <v>51</v>
      </c>
      <c r="D705" s="5" t="s">
        <v>52</v>
      </c>
      <c r="E705" s="16" t="str">
        <f>VLOOKUP(B705,'[1]HU-Teljes áruház lista'!$C:$G,5,0)</f>
        <v>Low Risk</v>
      </c>
      <c r="F705" s="5" t="s">
        <v>9</v>
      </c>
      <c r="G705" s="5">
        <v>1</v>
      </c>
      <c r="H705" s="5">
        <v>0</v>
      </c>
      <c r="I705" s="4"/>
      <c r="J705" s="4"/>
      <c r="K705" s="4"/>
    </row>
    <row r="706" spans="1:11">
      <c r="A706" s="4" t="s">
        <v>507</v>
      </c>
      <c r="B706" s="5">
        <v>41022</v>
      </c>
      <c r="C706" s="5" t="s">
        <v>366</v>
      </c>
      <c r="D706" s="5" t="s">
        <v>367</v>
      </c>
      <c r="E706" s="16" t="str">
        <f>VLOOKUP(B706,'[1]HU-Teljes áruház lista'!$C:$G,5,0)</f>
        <v>Low Risk</v>
      </c>
      <c r="F706" s="5" t="s">
        <v>26</v>
      </c>
      <c r="G706" s="5">
        <v>1</v>
      </c>
      <c r="H706" s="5">
        <v>0</v>
      </c>
      <c r="I706" s="4"/>
      <c r="J706" s="4"/>
      <c r="K706" s="4"/>
    </row>
    <row r="707" spans="1:11">
      <c r="A707" s="4" t="s">
        <v>507</v>
      </c>
      <c r="B707" s="5">
        <v>44035</v>
      </c>
      <c r="C707" s="5" t="s">
        <v>164</v>
      </c>
      <c r="D707" s="5" t="s">
        <v>165</v>
      </c>
      <c r="E707" s="16" t="str">
        <f>VLOOKUP(B707,'[1]HU-Teljes áruház lista'!$C:$G,5,0)</f>
        <v>Low Risk</v>
      </c>
      <c r="F707" s="5" t="s">
        <v>9</v>
      </c>
      <c r="G707" s="5">
        <v>0</v>
      </c>
      <c r="H707" s="5">
        <v>0</v>
      </c>
      <c r="I707" s="4"/>
      <c r="J707" s="4"/>
      <c r="K707" s="4"/>
    </row>
    <row r="708" spans="1:11">
      <c r="A708" s="4" t="s">
        <v>507</v>
      </c>
      <c r="B708" s="5">
        <v>44028</v>
      </c>
      <c r="C708" s="5" t="s">
        <v>162</v>
      </c>
      <c r="D708" s="5" t="s">
        <v>163</v>
      </c>
      <c r="E708" s="16" t="str">
        <f>VLOOKUP(B708,'[1]HU-Teljes áruház lista'!$C:$G,5,0)</f>
        <v>Low Risk</v>
      </c>
      <c r="F708" s="5" t="s">
        <v>9</v>
      </c>
      <c r="G708" s="5">
        <v>1</v>
      </c>
      <c r="H708" s="5">
        <v>0</v>
      </c>
      <c r="I708" s="4"/>
      <c r="J708" s="4"/>
      <c r="K708" s="4"/>
    </row>
    <row r="709" spans="1:11">
      <c r="A709" s="4" t="s">
        <v>508</v>
      </c>
      <c r="B709" s="5">
        <v>41730</v>
      </c>
      <c r="C709" s="5" t="s">
        <v>104</v>
      </c>
      <c r="D709" s="5" t="s">
        <v>105</v>
      </c>
      <c r="E709" s="15" t="str">
        <f>VLOOKUP(B709,'[1]HU-Teljes áruház lista'!$C:$G,5,0)</f>
        <v>Medium Risk</v>
      </c>
      <c r="F709" s="5" t="s">
        <v>9</v>
      </c>
      <c r="G709" s="5">
        <v>1</v>
      </c>
      <c r="H709" s="5">
        <v>0</v>
      </c>
      <c r="I709" s="4"/>
      <c r="J709" s="4"/>
      <c r="K709" s="4"/>
    </row>
    <row r="710" spans="1:11">
      <c r="A710" s="4" t="s">
        <v>508</v>
      </c>
      <c r="B710" s="5">
        <v>41560</v>
      </c>
      <c r="C710" s="5" t="s">
        <v>348</v>
      </c>
      <c r="D710" s="5" t="s">
        <v>349</v>
      </c>
      <c r="E710" s="17" t="str">
        <f>VLOOKUP(B710,'[1]HU-Teljes áruház lista'!$C:$G,5,0)</f>
        <v>High Risk</v>
      </c>
      <c r="F710" s="5" t="s">
        <v>26</v>
      </c>
      <c r="G710" s="5">
        <v>0</v>
      </c>
      <c r="H710" s="5">
        <v>0</v>
      </c>
      <c r="I710" s="4"/>
      <c r="J710" s="4"/>
      <c r="K710" s="4"/>
    </row>
    <row r="711" spans="1:11" ht="28.5">
      <c r="A711" s="4" t="s">
        <v>508</v>
      </c>
      <c r="B711" s="5">
        <v>44054</v>
      </c>
      <c r="C711" s="5" t="s">
        <v>207</v>
      </c>
      <c r="D711" s="5" t="s">
        <v>208</v>
      </c>
      <c r="E711" s="16" t="str">
        <f>VLOOKUP(B711,'[1]HU-Teljes áruház lista'!$C:$G,5,0)</f>
        <v>Low Risk</v>
      </c>
      <c r="F711" s="5" t="s">
        <v>9</v>
      </c>
      <c r="G711" s="5">
        <v>1</v>
      </c>
      <c r="H711" s="5">
        <v>0</v>
      </c>
      <c r="I711" s="4"/>
      <c r="J711" s="4"/>
      <c r="K711" s="4"/>
    </row>
    <row r="712" spans="1:11" ht="28.5">
      <c r="A712" s="4" t="s">
        <v>508</v>
      </c>
      <c r="B712" s="5">
        <v>41390</v>
      </c>
      <c r="C712" s="5" t="s">
        <v>10</v>
      </c>
      <c r="D712" s="5" t="s">
        <v>11</v>
      </c>
      <c r="E712" s="17" t="str">
        <f>VLOOKUP(B712,'[1]HU-Teljes áruház lista'!$C:$G,5,0)</f>
        <v>High Risk</v>
      </c>
      <c r="F712" s="5" t="s">
        <v>9</v>
      </c>
      <c r="G712" s="5">
        <v>0</v>
      </c>
      <c r="H712" s="5">
        <v>0</v>
      </c>
      <c r="I712" s="4"/>
      <c r="J712" s="4"/>
      <c r="K712" s="4"/>
    </row>
    <row r="713" spans="1:11" ht="28.5">
      <c r="A713" s="4" t="s">
        <v>508</v>
      </c>
      <c r="B713" s="5">
        <v>41720</v>
      </c>
      <c r="C713" s="5" t="s">
        <v>139</v>
      </c>
      <c r="D713" s="5" t="s">
        <v>140</v>
      </c>
      <c r="E713" s="15" t="str">
        <f>VLOOKUP(B713,'[1]HU-Teljes áruház lista'!$C:$G,5,0)</f>
        <v>Medium Risk</v>
      </c>
      <c r="F713" s="5" t="s">
        <v>9</v>
      </c>
      <c r="G713" s="5">
        <v>1</v>
      </c>
      <c r="H713" s="5">
        <v>0</v>
      </c>
      <c r="I713" s="4"/>
      <c r="J713" s="4"/>
      <c r="K713" s="4"/>
    </row>
    <row r="714" spans="1:11" ht="28.5">
      <c r="A714" s="4" t="s">
        <v>508</v>
      </c>
      <c r="B714" s="5">
        <v>41800</v>
      </c>
      <c r="C714" s="5" t="s">
        <v>195</v>
      </c>
      <c r="D714" s="5" t="s">
        <v>196</v>
      </c>
      <c r="E714" s="15" t="str">
        <f>VLOOKUP(B714,'[1]HU-Teljes áruház lista'!$C:$G,5,0)</f>
        <v>Medium Risk</v>
      </c>
      <c r="F714" s="5" t="s">
        <v>26</v>
      </c>
      <c r="G714" s="5">
        <v>0</v>
      </c>
      <c r="H714" s="5">
        <v>0</v>
      </c>
      <c r="I714" s="4"/>
      <c r="J714" s="4"/>
      <c r="K714" s="4"/>
    </row>
    <row r="715" spans="1:11" ht="28.5">
      <c r="A715" s="4" t="s">
        <v>508</v>
      </c>
      <c r="B715" s="5">
        <v>49007</v>
      </c>
      <c r="C715" s="5" t="s">
        <v>21</v>
      </c>
      <c r="D715" s="5" t="s">
        <v>22</v>
      </c>
      <c r="E715" s="9" t="s">
        <v>579</v>
      </c>
      <c r="F715" s="5" t="s">
        <v>9</v>
      </c>
      <c r="G715" s="5">
        <v>0</v>
      </c>
      <c r="H715" s="5">
        <v>0</v>
      </c>
      <c r="I715" s="4"/>
      <c r="J715" s="4"/>
      <c r="K715" s="4"/>
    </row>
    <row r="716" spans="1:11" ht="28.5">
      <c r="A716" s="4" t="s">
        <v>508</v>
      </c>
      <c r="B716" s="5">
        <v>41940</v>
      </c>
      <c r="C716" s="5" t="s">
        <v>45</v>
      </c>
      <c r="D716" s="5" t="s">
        <v>46</v>
      </c>
      <c r="E716" s="15" t="str">
        <f>VLOOKUP(B716,'[1]HU-Teljes áruház lista'!$C:$G,5,0)</f>
        <v>Medium Risk</v>
      </c>
      <c r="F716" s="5" t="s">
        <v>9</v>
      </c>
      <c r="G716" s="5">
        <v>1</v>
      </c>
      <c r="H716" s="5">
        <v>0</v>
      </c>
      <c r="I716" s="4"/>
      <c r="J716" s="4"/>
      <c r="K716" s="4"/>
    </row>
    <row r="717" spans="1:11" ht="28.5">
      <c r="A717" s="4" t="s">
        <v>508</v>
      </c>
      <c r="B717" s="5">
        <v>44062</v>
      </c>
      <c r="C717" s="5" t="s">
        <v>469</v>
      </c>
      <c r="D717" s="5" t="s">
        <v>470</v>
      </c>
      <c r="E717" s="16" t="str">
        <f>VLOOKUP(B717,'[1]HU-Teljes áruház lista'!$C:$G,5,0)</f>
        <v>Low Risk</v>
      </c>
      <c r="F717" s="5" t="s">
        <v>9</v>
      </c>
      <c r="G717" s="5">
        <v>1</v>
      </c>
      <c r="H717" s="5">
        <v>0</v>
      </c>
      <c r="I717" s="4"/>
      <c r="J717" s="4"/>
      <c r="K717" s="4"/>
    </row>
    <row r="718" spans="1:11">
      <c r="A718" s="4" t="s">
        <v>508</v>
      </c>
      <c r="B718" s="5">
        <v>41008</v>
      </c>
      <c r="C718" s="5" t="s">
        <v>31</v>
      </c>
      <c r="D718" s="5" t="s">
        <v>32</v>
      </c>
      <c r="E718" s="17" t="str">
        <f>VLOOKUP(B718,'[1]HU-Teljes áruház lista'!$C:$G,5,0)</f>
        <v>High Risk</v>
      </c>
      <c r="F718" s="5" t="s">
        <v>9</v>
      </c>
      <c r="G718" s="5">
        <v>1</v>
      </c>
      <c r="H718" s="5">
        <v>1</v>
      </c>
      <c r="I718" s="4"/>
      <c r="J718" s="4"/>
      <c r="K718" s="4"/>
    </row>
    <row r="719" spans="1:11">
      <c r="A719" s="4" t="s">
        <v>508</v>
      </c>
      <c r="B719" s="5">
        <v>41500</v>
      </c>
      <c r="C719" s="5" t="s">
        <v>234</v>
      </c>
      <c r="D719" s="5" t="s">
        <v>235</v>
      </c>
      <c r="E719" s="15" t="str">
        <f>VLOOKUP(B719,'[1]HU-Teljes áruház lista'!$C:$G,5,0)</f>
        <v>Medium Risk</v>
      </c>
      <c r="F719" s="5" t="s">
        <v>9</v>
      </c>
      <c r="G719" s="5">
        <v>0</v>
      </c>
      <c r="H719" s="5">
        <v>0</v>
      </c>
      <c r="I719" s="4"/>
      <c r="J719" s="4"/>
      <c r="K719" s="4"/>
    </row>
    <row r="720" spans="1:11">
      <c r="A720" s="4" t="s">
        <v>508</v>
      </c>
      <c r="B720" s="5">
        <v>41740</v>
      </c>
      <c r="C720" s="5" t="s">
        <v>262</v>
      </c>
      <c r="D720" s="5" t="s">
        <v>263</v>
      </c>
      <c r="E720" s="15" t="str">
        <f>VLOOKUP(B720,'[1]HU-Teljes áruház lista'!$C:$G,5,0)</f>
        <v>Medium Risk</v>
      </c>
      <c r="F720" s="5" t="s">
        <v>9</v>
      </c>
      <c r="G720" s="5">
        <v>1</v>
      </c>
      <c r="H720" s="5">
        <v>0</v>
      </c>
      <c r="I720" s="4"/>
      <c r="J720" s="4"/>
      <c r="K720" s="4"/>
    </row>
    <row r="721" spans="1:11" ht="28.5">
      <c r="A721" s="4" t="s">
        <v>508</v>
      </c>
      <c r="B721" s="5">
        <v>41043</v>
      </c>
      <c r="C721" s="5" t="s">
        <v>29</v>
      </c>
      <c r="D721" s="5" t="s">
        <v>30</v>
      </c>
      <c r="E721" s="17" t="str">
        <f>VLOOKUP(B721,'[1]HU-Teljes áruház lista'!$C:$G,5,0)</f>
        <v>High Risk</v>
      </c>
      <c r="F721" s="5" t="s">
        <v>26</v>
      </c>
      <c r="G721" s="5">
        <v>1</v>
      </c>
      <c r="H721" s="5">
        <v>1</v>
      </c>
      <c r="I721" s="4"/>
      <c r="J721" s="4"/>
      <c r="K721" s="4"/>
    </row>
    <row r="722" spans="1:11">
      <c r="A722" s="4" t="s">
        <v>508</v>
      </c>
      <c r="B722" s="5">
        <v>44031</v>
      </c>
      <c r="C722" s="5" t="s">
        <v>431</v>
      </c>
      <c r="D722" s="5" t="s">
        <v>432</v>
      </c>
      <c r="E722" s="16" t="str">
        <f>VLOOKUP(B722,'[1]HU-Teljes áruház lista'!$C:$G,5,0)</f>
        <v>Low Risk</v>
      </c>
      <c r="F722" s="5" t="s">
        <v>9</v>
      </c>
      <c r="G722" s="5">
        <v>1</v>
      </c>
      <c r="H722" s="5">
        <v>0</v>
      </c>
      <c r="I722" s="4"/>
      <c r="J722" s="4"/>
      <c r="K722" s="4"/>
    </row>
    <row r="723" spans="1:11" ht="28.5">
      <c r="A723" s="4" t="s">
        <v>508</v>
      </c>
      <c r="B723" s="5">
        <v>41600</v>
      </c>
      <c r="C723" s="5" t="s">
        <v>509</v>
      </c>
      <c r="D723" s="5" t="s">
        <v>510</v>
      </c>
      <c r="E723" s="15" t="str">
        <f>VLOOKUP(B723,'[1]HU-Teljes áruház lista'!$C:$G,5,0)</f>
        <v>Medium Risk</v>
      </c>
      <c r="F723" s="5" t="s">
        <v>9</v>
      </c>
      <c r="G723" s="5">
        <v>2</v>
      </c>
      <c r="H723" s="5">
        <v>2</v>
      </c>
      <c r="I723" s="4"/>
      <c r="J723" s="4"/>
      <c r="K723" s="4"/>
    </row>
    <row r="724" spans="1:11" ht="28.5">
      <c r="A724" s="4" t="s">
        <v>508</v>
      </c>
      <c r="B724" s="5">
        <v>44023</v>
      </c>
      <c r="C724" s="5" t="s">
        <v>427</v>
      </c>
      <c r="D724" s="5" t="s">
        <v>428</v>
      </c>
      <c r="E724" s="16" t="str">
        <f>VLOOKUP(B724,'[1]HU-Teljes áruház lista'!$C:$G,5,0)</f>
        <v>Low Risk</v>
      </c>
      <c r="F724" s="5" t="s">
        <v>9</v>
      </c>
      <c r="G724" s="5">
        <v>2</v>
      </c>
      <c r="H724" s="5">
        <v>0</v>
      </c>
      <c r="I724" s="4"/>
      <c r="J724" s="4"/>
      <c r="K724" s="4"/>
    </row>
    <row r="725" spans="1:11" ht="28.5">
      <c r="A725" s="4" t="s">
        <v>508</v>
      </c>
      <c r="B725" s="5">
        <v>41880</v>
      </c>
      <c r="C725" s="5" t="s">
        <v>371</v>
      </c>
      <c r="D725" s="5" t="s">
        <v>372</v>
      </c>
      <c r="E725" s="15" t="str">
        <f>VLOOKUP(B725,'[1]HU-Teljes áruház lista'!$C:$G,5,0)</f>
        <v>Medium Risk</v>
      </c>
      <c r="F725" s="5" t="s">
        <v>9</v>
      </c>
      <c r="G725" s="5">
        <v>1</v>
      </c>
      <c r="H725" s="5">
        <v>0</v>
      </c>
      <c r="I725" s="4"/>
      <c r="J725" s="4"/>
      <c r="K725" s="4"/>
    </row>
    <row r="726" spans="1:11" ht="28.5">
      <c r="A726" s="4" t="s">
        <v>511</v>
      </c>
      <c r="B726" s="5">
        <v>44040</v>
      </c>
      <c r="C726" s="5" t="s">
        <v>343</v>
      </c>
      <c r="D726" s="5" t="s">
        <v>344</v>
      </c>
      <c r="E726" s="16" t="str">
        <f>VLOOKUP(B726,'[1]HU-Teljes áruház lista'!$C:$G,5,0)</f>
        <v>Low Risk</v>
      </c>
      <c r="F726" s="5" t="s">
        <v>9</v>
      </c>
      <c r="G726" s="5">
        <v>1</v>
      </c>
      <c r="H726" s="5">
        <v>1</v>
      </c>
      <c r="I726" s="4"/>
      <c r="J726" s="4"/>
      <c r="K726" s="4"/>
    </row>
    <row r="727" spans="1:11">
      <c r="A727" s="4" t="s">
        <v>512</v>
      </c>
      <c r="B727" s="5">
        <v>41530</v>
      </c>
      <c r="C727" s="5" t="s">
        <v>88</v>
      </c>
      <c r="D727" s="5" t="s">
        <v>89</v>
      </c>
      <c r="E727" s="15" t="str">
        <f>VLOOKUP(B727,'[1]HU-Teljes áruház lista'!$C:$G,5,0)</f>
        <v>Medium Risk</v>
      </c>
      <c r="F727" s="5" t="s">
        <v>9</v>
      </c>
      <c r="G727" s="5">
        <v>1</v>
      </c>
      <c r="H727" s="5">
        <v>0</v>
      </c>
      <c r="I727" s="4"/>
      <c r="J727" s="4"/>
      <c r="K727" s="4"/>
    </row>
    <row r="728" spans="1:11" ht="28.5">
      <c r="A728" s="4" t="s">
        <v>512</v>
      </c>
      <c r="B728" s="5">
        <v>41850</v>
      </c>
      <c r="C728" s="5" t="s">
        <v>65</v>
      </c>
      <c r="D728" s="5" t="s">
        <v>66</v>
      </c>
      <c r="E728" s="15" t="str">
        <f>VLOOKUP(B728,'[1]HU-Teljes áruház lista'!$C:$G,5,0)</f>
        <v>Medium Risk</v>
      </c>
      <c r="F728" s="5" t="s">
        <v>9</v>
      </c>
      <c r="G728" s="5">
        <v>1</v>
      </c>
      <c r="H728" s="5">
        <v>0</v>
      </c>
      <c r="I728" s="4"/>
      <c r="J728" s="4"/>
      <c r="K728" s="4"/>
    </row>
    <row r="729" spans="1:11">
      <c r="A729" s="4" t="s">
        <v>512</v>
      </c>
      <c r="B729" s="5">
        <v>41980</v>
      </c>
      <c r="C729" s="5" t="s">
        <v>110</v>
      </c>
      <c r="D729" s="5" t="s">
        <v>111</v>
      </c>
      <c r="E729" s="15" t="str">
        <f>VLOOKUP(B729,'[1]HU-Teljes áruház lista'!$C:$G,5,0)</f>
        <v>Medium Risk</v>
      </c>
      <c r="F729" s="5" t="s">
        <v>9</v>
      </c>
      <c r="G729" s="5">
        <v>1</v>
      </c>
      <c r="H729" s="5">
        <v>0</v>
      </c>
      <c r="I729" s="4"/>
      <c r="J729" s="4"/>
      <c r="K729" s="4"/>
    </row>
    <row r="730" spans="1:11">
      <c r="A730" s="4" t="s">
        <v>512</v>
      </c>
      <c r="B730" s="5">
        <v>41052</v>
      </c>
      <c r="C730" s="5" t="s">
        <v>100</v>
      </c>
      <c r="D730" s="5" t="s">
        <v>101</v>
      </c>
      <c r="E730" s="15" t="str">
        <f>VLOOKUP(B730,'[1]HU-Teljes áruház lista'!$C:$G,5,0)</f>
        <v>Medium Risk</v>
      </c>
      <c r="F730" s="5" t="s">
        <v>9</v>
      </c>
      <c r="G730" s="5">
        <v>1</v>
      </c>
      <c r="H730" s="5">
        <v>0</v>
      </c>
      <c r="I730" s="4"/>
      <c r="J730" s="4"/>
      <c r="K730" s="4"/>
    </row>
    <row r="731" spans="1:11" ht="28.5">
      <c r="A731" s="4" t="s">
        <v>512</v>
      </c>
      <c r="B731" s="5">
        <v>41009</v>
      </c>
      <c r="C731" s="5" t="s">
        <v>12</v>
      </c>
      <c r="D731" s="5" t="s">
        <v>13</v>
      </c>
      <c r="E731" s="17" t="str">
        <f>VLOOKUP(B731,'[1]HU-Teljes áruház lista'!$C:$G,5,0)</f>
        <v>High Risk</v>
      </c>
      <c r="F731" s="5" t="s">
        <v>9</v>
      </c>
      <c r="G731" s="5">
        <v>1</v>
      </c>
      <c r="H731" s="5">
        <v>0</v>
      </c>
      <c r="I731" s="4"/>
      <c r="J731" s="4"/>
      <c r="K731" s="4"/>
    </row>
    <row r="732" spans="1:11">
      <c r="A732" s="4" t="s">
        <v>513</v>
      </c>
      <c r="B732" s="5">
        <v>41020</v>
      </c>
      <c r="C732" s="5" t="s">
        <v>47</v>
      </c>
      <c r="D732" s="5" t="s">
        <v>48</v>
      </c>
      <c r="E732" s="16" t="str">
        <f>VLOOKUP(B732,'[1]HU-Teljes áruház lista'!$C:$G,5,0)</f>
        <v>Low Risk</v>
      </c>
      <c r="F732" s="5" t="s">
        <v>9</v>
      </c>
      <c r="G732" s="5">
        <v>0</v>
      </c>
      <c r="H732" s="5">
        <v>0</v>
      </c>
      <c r="I732" s="4"/>
      <c r="J732" s="4"/>
      <c r="K732" s="4"/>
    </row>
    <row r="733" spans="1:11">
      <c r="A733" s="4" t="s">
        <v>513</v>
      </c>
      <c r="B733" s="5">
        <v>41037</v>
      </c>
      <c r="C733" s="5" t="s">
        <v>411</v>
      </c>
      <c r="D733" s="5" t="s">
        <v>412</v>
      </c>
      <c r="E733" s="15" t="str">
        <f>VLOOKUP(B733,'[1]HU-Teljes áruház lista'!$C:$G,5,0)</f>
        <v>Medium Risk</v>
      </c>
      <c r="F733" s="5" t="s">
        <v>9</v>
      </c>
      <c r="G733" s="5">
        <v>1</v>
      </c>
      <c r="H733" s="5">
        <v>0</v>
      </c>
      <c r="I733" s="4"/>
      <c r="J733" s="4"/>
      <c r="K733" s="4"/>
    </row>
    <row r="734" spans="1:11">
      <c r="A734" s="4" t="s">
        <v>513</v>
      </c>
      <c r="B734" s="5">
        <v>41540</v>
      </c>
      <c r="C734" s="5" t="s">
        <v>14</v>
      </c>
      <c r="D734" s="5" t="s">
        <v>15</v>
      </c>
      <c r="E734" s="17" t="str">
        <f>VLOOKUP(B734,'[1]HU-Teljes áruház lista'!$C:$G,5,0)</f>
        <v>High Risk</v>
      </c>
      <c r="F734" s="5" t="s">
        <v>9</v>
      </c>
      <c r="G734" s="5">
        <v>2</v>
      </c>
      <c r="H734" s="5">
        <v>2</v>
      </c>
      <c r="I734" s="4"/>
      <c r="J734" s="4"/>
      <c r="K734" s="4"/>
    </row>
    <row r="735" spans="1:11">
      <c r="A735" s="4" t="s">
        <v>513</v>
      </c>
      <c r="B735" s="5">
        <v>41410</v>
      </c>
      <c r="C735" s="5" t="s">
        <v>149</v>
      </c>
      <c r="D735" s="5" t="s">
        <v>150</v>
      </c>
      <c r="E735" s="15" t="str">
        <f>VLOOKUP(B735,'[1]HU-Teljes áruház lista'!$C:$G,5,0)</f>
        <v>Medium Risk</v>
      </c>
      <c r="F735" s="5" t="s">
        <v>9</v>
      </c>
      <c r="G735" s="5">
        <v>1</v>
      </c>
      <c r="H735" s="5">
        <v>0</v>
      </c>
      <c r="I735" s="4"/>
      <c r="J735" s="4"/>
      <c r="K735" s="4"/>
    </row>
    <row r="736" spans="1:11">
      <c r="A736" s="4" t="s">
        <v>513</v>
      </c>
      <c r="B736" s="5">
        <v>41060</v>
      </c>
      <c r="C736" s="5" t="s">
        <v>240</v>
      </c>
      <c r="D736" s="5" t="s">
        <v>241</v>
      </c>
      <c r="E736" s="15" t="str">
        <f>VLOOKUP(B736,'[1]HU-Teljes áruház lista'!$C:$G,5,0)</f>
        <v>Medium Risk</v>
      </c>
      <c r="F736" s="5" t="s">
        <v>9</v>
      </c>
      <c r="G736" s="5">
        <v>0</v>
      </c>
      <c r="H736" s="5">
        <v>0</v>
      </c>
      <c r="I736" s="4"/>
      <c r="J736" s="4"/>
      <c r="K736" s="4"/>
    </row>
    <row r="737" spans="1:11" ht="28.5">
      <c r="A737" s="4" t="s">
        <v>514</v>
      </c>
      <c r="B737" s="5">
        <v>41670</v>
      </c>
      <c r="C737" s="5" t="s">
        <v>59</v>
      </c>
      <c r="D737" s="5" t="s">
        <v>60</v>
      </c>
      <c r="E737" s="15" t="str">
        <f>VLOOKUP(B737,'[1]HU-Teljes áruház lista'!$C:$G,5,0)</f>
        <v>Medium Risk</v>
      </c>
      <c r="F737" s="5" t="s">
        <v>9</v>
      </c>
      <c r="G737" s="5">
        <v>0</v>
      </c>
      <c r="H737" s="5">
        <v>0</v>
      </c>
      <c r="I737" s="4"/>
      <c r="J737" s="4"/>
      <c r="K737" s="4"/>
    </row>
    <row r="738" spans="1:11">
      <c r="A738" s="4" t="s">
        <v>514</v>
      </c>
      <c r="B738" s="5">
        <v>41002</v>
      </c>
      <c r="C738" s="5" t="s">
        <v>340</v>
      </c>
      <c r="D738" s="5" t="s">
        <v>341</v>
      </c>
      <c r="E738" s="17" t="str">
        <f>VLOOKUP(B738,'[1]HU-Teljes áruház lista'!$C:$G,5,0)</f>
        <v>High Risk</v>
      </c>
      <c r="F738" s="5" t="s">
        <v>9</v>
      </c>
      <c r="G738" s="5">
        <v>0</v>
      </c>
      <c r="H738" s="5">
        <v>0</v>
      </c>
      <c r="I738" s="4"/>
      <c r="J738" s="4"/>
      <c r="K738" s="4"/>
    </row>
    <row r="739" spans="1:11">
      <c r="A739" s="4" t="s">
        <v>514</v>
      </c>
      <c r="B739" s="5">
        <v>49056</v>
      </c>
      <c r="C739" s="5" t="s">
        <v>7</v>
      </c>
      <c r="D739" s="5" t="s">
        <v>8</v>
      </c>
      <c r="E739" s="9" t="s">
        <v>579</v>
      </c>
      <c r="F739" s="5" t="s">
        <v>26</v>
      </c>
      <c r="G739" s="5">
        <v>0</v>
      </c>
      <c r="H739" s="5">
        <v>0</v>
      </c>
      <c r="I739" s="4"/>
      <c r="J739" s="4"/>
      <c r="K739" s="4"/>
    </row>
    <row r="740" spans="1:11">
      <c r="A740" s="4" t="s">
        <v>514</v>
      </c>
      <c r="B740" s="5">
        <v>41570</v>
      </c>
      <c r="C740" s="5" t="s">
        <v>191</v>
      </c>
      <c r="D740" s="5" t="s">
        <v>192</v>
      </c>
      <c r="E740" s="15" t="str">
        <f>VLOOKUP(B740,'[1]HU-Teljes áruház lista'!$C:$G,5,0)</f>
        <v>Medium Risk</v>
      </c>
      <c r="F740" s="5" t="s">
        <v>9</v>
      </c>
      <c r="G740" s="5">
        <v>1</v>
      </c>
      <c r="H740" s="5">
        <v>0</v>
      </c>
      <c r="I740" s="4"/>
      <c r="J740" s="4"/>
      <c r="K740" s="4"/>
    </row>
    <row r="741" spans="1:11">
      <c r="A741" s="4" t="s">
        <v>514</v>
      </c>
      <c r="B741" s="5">
        <v>41640</v>
      </c>
      <c r="C741" s="5" t="s">
        <v>363</v>
      </c>
      <c r="D741" s="5" t="s">
        <v>364</v>
      </c>
      <c r="E741" s="17" t="str">
        <f>VLOOKUP(B741,'[1]HU-Teljes áruház lista'!$C:$G,5,0)</f>
        <v>High Risk</v>
      </c>
      <c r="F741" s="5" t="s">
        <v>9</v>
      </c>
      <c r="G741" s="5">
        <v>0</v>
      </c>
      <c r="H741" s="5">
        <v>0</v>
      </c>
      <c r="I741" s="4"/>
      <c r="J741" s="4"/>
      <c r="K741" s="4"/>
    </row>
    <row r="742" spans="1:11">
      <c r="A742" s="4" t="s">
        <v>514</v>
      </c>
      <c r="B742" s="5">
        <v>41470</v>
      </c>
      <c r="C742" s="5" t="s">
        <v>116</v>
      </c>
      <c r="D742" s="5" t="s">
        <v>117</v>
      </c>
      <c r="E742" s="15" t="str">
        <f>VLOOKUP(B742,'[1]HU-Teljes áruház lista'!$C:$G,5,0)</f>
        <v>Medium Risk</v>
      </c>
      <c r="F742" s="5" t="s">
        <v>9</v>
      </c>
      <c r="G742" s="5">
        <v>1</v>
      </c>
      <c r="H742" s="5">
        <v>0</v>
      </c>
      <c r="I742" s="4"/>
      <c r="J742" s="4"/>
      <c r="K742" s="4"/>
    </row>
    <row r="743" spans="1:11">
      <c r="A743" s="4" t="s">
        <v>514</v>
      </c>
      <c r="B743" s="5">
        <v>44026</v>
      </c>
      <c r="C743" s="5" t="s">
        <v>71</v>
      </c>
      <c r="D743" s="5" t="s">
        <v>72</v>
      </c>
      <c r="E743" s="16" t="str">
        <f>VLOOKUP(B743,'[1]HU-Teljes áruház lista'!$C:$G,5,0)</f>
        <v>Low Risk</v>
      </c>
      <c r="F743" s="5" t="s">
        <v>9</v>
      </c>
      <c r="G743" s="5">
        <v>2</v>
      </c>
      <c r="H743" s="5">
        <v>0</v>
      </c>
      <c r="I743" s="4"/>
      <c r="J743" s="4"/>
      <c r="K743" s="4"/>
    </row>
    <row r="744" spans="1:11">
      <c r="A744" s="4" t="s">
        <v>515</v>
      </c>
      <c r="B744" s="5">
        <v>41480</v>
      </c>
      <c r="C744" s="5" t="s">
        <v>286</v>
      </c>
      <c r="D744" s="5" t="s">
        <v>287</v>
      </c>
      <c r="E744" s="15" t="str">
        <f>VLOOKUP(B744,'[1]HU-Teljes áruház lista'!$C:$G,5,0)</f>
        <v>Medium Risk</v>
      </c>
      <c r="F744" s="5" t="s">
        <v>26</v>
      </c>
      <c r="G744" s="5">
        <v>0</v>
      </c>
      <c r="H744" s="5">
        <v>0</v>
      </c>
      <c r="I744" s="4"/>
      <c r="J744" s="4"/>
      <c r="K744" s="4"/>
    </row>
    <row r="745" spans="1:11" ht="28.5">
      <c r="A745" s="4" t="s">
        <v>515</v>
      </c>
      <c r="B745" s="5">
        <v>41890</v>
      </c>
      <c r="C745" s="5" t="s">
        <v>35</v>
      </c>
      <c r="D745" s="5" t="s">
        <v>36</v>
      </c>
      <c r="E745" s="17" t="str">
        <f>VLOOKUP(B745,'[1]HU-Teljes áruház lista'!$C:$G,5,0)</f>
        <v>High Risk</v>
      </c>
      <c r="F745" s="5" t="s">
        <v>9</v>
      </c>
      <c r="G745" s="5">
        <v>1</v>
      </c>
      <c r="H745" s="5">
        <v>0</v>
      </c>
      <c r="I745" s="4"/>
      <c r="J745" s="4"/>
      <c r="K745" s="4"/>
    </row>
    <row r="746" spans="1:11">
      <c r="A746" s="4" t="s">
        <v>515</v>
      </c>
      <c r="B746" s="5">
        <v>41560</v>
      </c>
      <c r="C746" s="5" t="s">
        <v>348</v>
      </c>
      <c r="D746" s="5" t="s">
        <v>349</v>
      </c>
      <c r="E746" s="17" t="str">
        <f>VLOOKUP(B746,'[1]HU-Teljes áruház lista'!$C:$G,5,0)</f>
        <v>High Risk</v>
      </c>
      <c r="F746" s="5" t="s">
        <v>9</v>
      </c>
      <c r="G746" s="5">
        <v>0</v>
      </c>
      <c r="H746" s="5">
        <v>0</v>
      </c>
      <c r="I746" s="4"/>
      <c r="J746" s="4"/>
      <c r="K746" s="4"/>
    </row>
    <row r="747" spans="1:11">
      <c r="A747" s="4" t="s">
        <v>515</v>
      </c>
      <c r="B747" s="5">
        <v>41770</v>
      </c>
      <c r="C747" s="5" t="s">
        <v>106</v>
      </c>
      <c r="D747" s="5" t="s">
        <v>107</v>
      </c>
      <c r="E747" s="15" t="str">
        <f>VLOOKUP(B747,'[1]HU-Teljes áruház lista'!$C:$G,5,0)</f>
        <v>Medium Risk</v>
      </c>
      <c r="F747" s="5" t="s">
        <v>9</v>
      </c>
      <c r="G747" s="5">
        <v>0</v>
      </c>
      <c r="H747" s="5">
        <v>0</v>
      </c>
      <c r="I747" s="4"/>
      <c r="J747" s="4"/>
      <c r="K747" s="4"/>
    </row>
    <row r="748" spans="1:11">
      <c r="A748" s="4" t="s">
        <v>515</v>
      </c>
      <c r="B748" s="5">
        <v>41520</v>
      </c>
      <c r="C748" s="5" t="s">
        <v>130</v>
      </c>
      <c r="D748" s="5" t="s">
        <v>131</v>
      </c>
      <c r="E748" s="17" t="str">
        <f>VLOOKUP(B748,'[1]HU-Teljes áruház lista'!$C:$G,5,0)</f>
        <v>High Risk</v>
      </c>
      <c r="F748" s="5" t="s">
        <v>9</v>
      </c>
      <c r="G748" s="5">
        <v>2</v>
      </c>
      <c r="H748" s="5">
        <v>0</v>
      </c>
      <c r="I748" s="4"/>
      <c r="J748" s="4"/>
      <c r="K748" s="4"/>
    </row>
    <row r="749" spans="1:11" ht="28.5">
      <c r="A749" s="4" t="s">
        <v>516</v>
      </c>
      <c r="B749" s="5">
        <v>41800</v>
      </c>
      <c r="C749" s="5" t="s">
        <v>195</v>
      </c>
      <c r="D749" s="5" t="s">
        <v>196</v>
      </c>
      <c r="E749" s="15" t="str">
        <f>VLOOKUP(B749,'[1]HU-Teljes áruház lista'!$C:$G,5,0)</f>
        <v>Medium Risk</v>
      </c>
      <c r="F749" s="5" t="s">
        <v>9</v>
      </c>
      <c r="G749" s="5">
        <v>4</v>
      </c>
      <c r="H749" s="5">
        <v>4</v>
      </c>
      <c r="I749" s="4"/>
      <c r="J749" s="4"/>
      <c r="K749" s="4"/>
    </row>
    <row r="750" spans="1:11">
      <c r="A750" s="4" t="s">
        <v>516</v>
      </c>
      <c r="B750" s="5">
        <v>41400</v>
      </c>
      <c r="C750" s="5" t="s">
        <v>336</v>
      </c>
      <c r="D750" s="5" t="s">
        <v>337</v>
      </c>
      <c r="E750" s="17" t="str">
        <f>VLOOKUP(B750,'[1]HU-Teljes áruház lista'!$C:$G,5,0)</f>
        <v>High Risk</v>
      </c>
      <c r="F750" s="5" t="s">
        <v>9</v>
      </c>
      <c r="G750" s="5">
        <v>1</v>
      </c>
      <c r="H750" s="5">
        <v>0</v>
      </c>
      <c r="I750" s="4"/>
      <c r="J750" s="4"/>
      <c r="K750" s="4"/>
    </row>
    <row r="751" spans="1:11">
      <c r="A751" s="4" t="s">
        <v>516</v>
      </c>
      <c r="B751" s="5">
        <v>41003</v>
      </c>
      <c r="C751" s="5" t="s">
        <v>308</v>
      </c>
      <c r="D751" s="5" t="s">
        <v>309</v>
      </c>
      <c r="E751" s="15" t="str">
        <f>VLOOKUP(B751,'[1]HU-Teljes áruház lista'!$C:$G,5,0)</f>
        <v>Medium Risk</v>
      </c>
      <c r="F751" s="5" t="s">
        <v>9</v>
      </c>
      <c r="G751" s="5">
        <v>0</v>
      </c>
      <c r="H751" s="5">
        <v>0</v>
      </c>
      <c r="I751" s="4"/>
      <c r="J751" s="4"/>
      <c r="K751" s="4"/>
    </row>
    <row r="752" spans="1:11">
      <c r="A752" s="4" t="s">
        <v>516</v>
      </c>
      <c r="B752" s="5">
        <v>41025</v>
      </c>
      <c r="C752" s="5" t="s">
        <v>392</v>
      </c>
      <c r="D752" s="5" t="s">
        <v>393</v>
      </c>
      <c r="E752" s="17" t="str">
        <f>VLOOKUP(B752,'[1]HU-Teljes áruház lista'!$C:$G,5,0)</f>
        <v>High Risk</v>
      </c>
      <c r="F752" s="5" t="s">
        <v>9</v>
      </c>
      <c r="G752" s="5">
        <v>5</v>
      </c>
      <c r="H752" s="5">
        <v>0</v>
      </c>
      <c r="I752" s="4"/>
      <c r="J752" s="4"/>
      <c r="K752" s="4"/>
    </row>
    <row r="753" spans="1:11">
      <c r="A753" s="4" t="s">
        <v>516</v>
      </c>
      <c r="B753" s="5">
        <v>41900</v>
      </c>
      <c r="C753" s="5" t="s">
        <v>147</v>
      </c>
      <c r="D753" s="5" t="s">
        <v>148</v>
      </c>
      <c r="E753" s="15" t="str">
        <f>VLOOKUP(B753,'[1]HU-Teljes áruház lista'!$C:$G,5,0)</f>
        <v>Medium Risk</v>
      </c>
      <c r="F753" s="5" t="s">
        <v>9</v>
      </c>
      <c r="G753" s="5">
        <v>0</v>
      </c>
      <c r="H753" s="5">
        <v>0</v>
      </c>
      <c r="I753" s="4"/>
      <c r="J753" s="4"/>
      <c r="K753" s="4"/>
    </row>
    <row r="754" spans="1:11">
      <c r="A754" s="4" t="s">
        <v>516</v>
      </c>
      <c r="B754" s="5">
        <v>41059</v>
      </c>
      <c r="C754" s="5" t="s">
        <v>18</v>
      </c>
      <c r="D754" s="5" t="s">
        <v>19</v>
      </c>
      <c r="E754" s="17" t="str">
        <f>VLOOKUP(B754,'[1]HU-Teljes áruház lista'!$C:$G,5,0)</f>
        <v>High Risk</v>
      </c>
      <c r="F754" s="5" t="s">
        <v>9</v>
      </c>
      <c r="G754" s="5">
        <v>1</v>
      </c>
      <c r="H754" s="5">
        <v>0</v>
      </c>
      <c r="I754" s="4"/>
      <c r="J754" s="4"/>
      <c r="K754" s="4"/>
    </row>
    <row r="755" spans="1:11">
      <c r="A755" s="4" t="s">
        <v>516</v>
      </c>
      <c r="B755" s="5">
        <v>41026</v>
      </c>
      <c r="C755" s="5" t="s">
        <v>61</v>
      </c>
      <c r="D755" s="5" t="s">
        <v>62</v>
      </c>
      <c r="E755" s="15" t="str">
        <f>VLOOKUP(B755,'[1]HU-Teljes áruház lista'!$C:$G,5,0)</f>
        <v>Medium Risk</v>
      </c>
      <c r="F755" s="5" t="s">
        <v>9</v>
      </c>
      <c r="G755" s="5">
        <v>1</v>
      </c>
      <c r="H755" s="5">
        <v>1</v>
      </c>
      <c r="I755" s="4"/>
      <c r="J755" s="4"/>
      <c r="K755" s="4"/>
    </row>
    <row r="756" spans="1:11">
      <c r="A756" s="4" t="s">
        <v>516</v>
      </c>
      <c r="B756" s="5">
        <v>41430</v>
      </c>
      <c r="C756" s="5" t="s">
        <v>201</v>
      </c>
      <c r="D756" s="5" t="s">
        <v>202</v>
      </c>
      <c r="E756" s="15" t="str">
        <f>VLOOKUP(B756,'[1]HU-Teljes áruház lista'!$C:$G,5,0)</f>
        <v>Medium Risk</v>
      </c>
      <c r="F756" s="5" t="s">
        <v>9</v>
      </c>
      <c r="G756" s="5">
        <v>2</v>
      </c>
      <c r="H756" s="5">
        <v>2</v>
      </c>
      <c r="I756" s="4"/>
      <c r="J756" s="4"/>
      <c r="K756" s="4"/>
    </row>
    <row r="757" spans="1:11">
      <c r="A757" s="4" t="s">
        <v>516</v>
      </c>
      <c r="B757" s="5">
        <v>41045</v>
      </c>
      <c r="C757" s="5" t="s">
        <v>90</v>
      </c>
      <c r="D757" s="5" t="s">
        <v>91</v>
      </c>
      <c r="E757" s="15" t="str">
        <f>VLOOKUP(B757,'[1]HU-Teljes áruház lista'!$C:$G,5,0)</f>
        <v>Medium Risk</v>
      </c>
      <c r="F757" s="5" t="s">
        <v>9</v>
      </c>
      <c r="G757" s="5">
        <v>0</v>
      </c>
      <c r="H757" s="5">
        <v>0</v>
      </c>
      <c r="I757" s="4"/>
      <c r="J757" s="4"/>
      <c r="K757" s="4"/>
    </row>
    <row r="758" spans="1:11">
      <c r="A758" s="4" t="s">
        <v>516</v>
      </c>
      <c r="B758" s="5">
        <v>41970</v>
      </c>
      <c r="C758" s="5" t="s">
        <v>16</v>
      </c>
      <c r="D758" s="5" t="s">
        <v>17</v>
      </c>
      <c r="E758" s="17" t="str">
        <f>VLOOKUP(B758,'[1]HU-Teljes áruház lista'!$C:$G,5,0)</f>
        <v>High Risk</v>
      </c>
      <c r="F758" s="5" t="s">
        <v>9</v>
      </c>
      <c r="G758" s="5">
        <v>1</v>
      </c>
      <c r="H758" s="5">
        <v>0</v>
      </c>
      <c r="I758" s="4"/>
      <c r="J758" s="4"/>
      <c r="K758" s="4"/>
    </row>
    <row r="759" spans="1:11">
      <c r="A759" s="4" t="s">
        <v>516</v>
      </c>
      <c r="B759" s="5">
        <v>44024</v>
      </c>
      <c r="C759" s="5" t="s">
        <v>67</v>
      </c>
      <c r="D759" s="5" t="s">
        <v>68</v>
      </c>
      <c r="E759" s="16" t="str">
        <f>VLOOKUP(B759,'[1]HU-Teljes áruház lista'!$C:$G,5,0)</f>
        <v>Low Risk</v>
      </c>
      <c r="F759" s="5" t="s">
        <v>9</v>
      </c>
      <c r="G759" s="5">
        <v>1</v>
      </c>
      <c r="H759" s="5">
        <v>0</v>
      </c>
      <c r="I759" s="4"/>
      <c r="J759" s="4"/>
      <c r="K759" s="4"/>
    </row>
    <row r="760" spans="1:11">
      <c r="A760" s="4" t="s">
        <v>517</v>
      </c>
      <c r="B760" s="5">
        <v>41005</v>
      </c>
      <c r="C760" s="5" t="s">
        <v>114</v>
      </c>
      <c r="D760" s="5" t="s">
        <v>115</v>
      </c>
      <c r="E760" s="16" t="str">
        <f>VLOOKUP(B760,'[1]HU-Teljes áruház lista'!$C:$G,5,0)</f>
        <v>Low Risk</v>
      </c>
      <c r="F760" s="5" t="s">
        <v>9</v>
      </c>
      <c r="G760" s="5">
        <v>0</v>
      </c>
      <c r="H760" s="5">
        <v>0</v>
      </c>
      <c r="I760" s="4"/>
      <c r="J760" s="4"/>
      <c r="K760" s="4"/>
    </row>
    <row r="761" spans="1:11">
      <c r="A761" s="4" t="s">
        <v>517</v>
      </c>
      <c r="B761" s="5">
        <v>44034</v>
      </c>
      <c r="C761" s="5" t="s">
        <v>254</v>
      </c>
      <c r="D761" s="5" t="s">
        <v>255</v>
      </c>
      <c r="E761" s="16" t="str">
        <f>VLOOKUP(B761,'[1]HU-Teljes áruház lista'!$C:$G,5,0)</f>
        <v>Low Risk</v>
      </c>
      <c r="F761" s="5" t="s">
        <v>9</v>
      </c>
      <c r="G761" s="5">
        <v>0</v>
      </c>
      <c r="H761" s="5">
        <v>0</v>
      </c>
      <c r="I761" s="4"/>
      <c r="J761" s="4"/>
      <c r="K761" s="4"/>
    </row>
    <row r="762" spans="1:11" ht="28.5">
      <c r="A762" s="4" t="s">
        <v>517</v>
      </c>
      <c r="B762" s="5">
        <v>45016</v>
      </c>
      <c r="C762" s="5" t="s">
        <v>284</v>
      </c>
      <c r="D762" s="5" t="s">
        <v>285</v>
      </c>
      <c r="E762" s="16" t="str">
        <f>VLOOKUP(B762,'[1]HU-Teljes áruház lista'!$C:$G,5,0)</f>
        <v>Low Risk</v>
      </c>
      <c r="F762" s="5" t="s">
        <v>26</v>
      </c>
      <c r="G762" s="5">
        <v>0</v>
      </c>
      <c r="H762" s="5">
        <v>0</v>
      </c>
      <c r="I762" s="4"/>
      <c r="J762" s="4"/>
      <c r="K762" s="4"/>
    </row>
    <row r="763" spans="1:11">
      <c r="A763" s="4" t="s">
        <v>517</v>
      </c>
      <c r="B763" s="5">
        <v>41810</v>
      </c>
      <c r="C763" s="5" t="s">
        <v>260</v>
      </c>
      <c r="D763" s="5" t="s">
        <v>261</v>
      </c>
      <c r="E763" s="15" t="str">
        <f>VLOOKUP(B763,'[1]HU-Teljes áruház lista'!$C:$G,5,0)</f>
        <v>Medium Risk</v>
      </c>
      <c r="F763" s="5" t="s">
        <v>9</v>
      </c>
      <c r="G763" s="5">
        <v>1</v>
      </c>
      <c r="H763" s="5">
        <v>0</v>
      </c>
      <c r="I763" s="4"/>
      <c r="J763" s="4"/>
      <c r="K763" s="4"/>
    </row>
    <row r="764" spans="1:11">
      <c r="A764" s="4" t="s">
        <v>517</v>
      </c>
      <c r="B764" s="5">
        <v>41014</v>
      </c>
      <c r="C764" s="5" t="s">
        <v>40</v>
      </c>
      <c r="D764" s="5" t="s">
        <v>41</v>
      </c>
      <c r="E764" s="17" t="str">
        <f>VLOOKUP(B764,'[1]HU-Teljes áruház lista'!$C:$G,5,0)</f>
        <v>High Risk</v>
      </c>
      <c r="F764" s="5" t="s">
        <v>9</v>
      </c>
      <c r="G764" s="5">
        <v>1</v>
      </c>
      <c r="H764" s="5">
        <v>0</v>
      </c>
      <c r="I764" s="4"/>
      <c r="J764" s="4"/>
      <c r="K764" s="4"/>
    </row>
    <row r="765" spans="1:11" ht="28.5">
      <c r="A765" s="4" t="s">
        <v>517</v>
      </c>
      <c r="B765" s="5">
        <v>41630</v>
      </c>
      <c r="C765" s="5" t="s">
        <v>264</v>
      </c>
      <c r="D765" s="5" t="s">
        <v>265</v>
      </c>
      <c r="E765" s="15" t="str">
        <f>VLOOKUP(B765,'[1]HU-Teljes áruház lista'!$C:$G,5,0)</f>
        <v>Medium Risk</v>
      </c>
      <c r="F765" s="5" t="s">
        <v>9</v>
      </c>
      <c r="G765" s="5">
        <v>2</v>
      </c>
      <c r="H765" s="5">
        <v>0</v>
      </c>
      <c r="I765" s="4"/>
      <c r="J765" s="4"/>
      <c r="K765" s="4"/>
    </row>
    <row r="766" spans="1:11" ht="28.5">
      <c r="A766" s="4" t="s">
        <v>517</v>
      </c>
      <c r="B766" s="5">
        <v>41043</v>
      </c>
      <c r="C766" s="5" t="s">
        <v>29</v>
      </c>
      <c r="D766" s="5" t="s">
        <v>30</v>
      </c>
      <c r="E766" s="17" t="str">
        <f>VLOOKUP(B766,'[1]HU-Teljes áruház lista'!$C:$G,5,0)</f>
        <v>High Risk</v>
      </c>
      <c r="F766" s="5" t="s">
        <v>9</v>
      </c>
      <c r="G766" s="5">
        <v>1</v>
      </c>
      <c r="H766" s="5">
        <v>1</v>
      </c>
      <c r="I766" s="4"/>
      <c r="J766" s="4"/>
      <c r="K766" s="4"/>
    </row>
    <row r="767" spans="1:11">
      <c r="A767" s="4" t="s">
        <v>517</v>
      </c>
      <c r="B767" s="5">
        <v>41660</v>
      </c>
      <c r="C767" s="5" t="s">
        <v>182</v>
      </c>
      <c r="D767" s="5" t="s">
        <v>183</v>
      </c>
      <c r="E767" s="15" t="str">
        <f>VLOOKUP(B767,'[1]HU-Teljes áruház lista'!$C:$G,5,0)</f>
        <v>Medium Risk</v>
      </c>
      <c r="F767" s="5" t="s">
        <v>9</v>
      </c>
      <c r="G767" s="5">
        <v>1</v>
      </c>
      <c r="H767" s="5">
        <v>1</v>
      </c>
      <c r="I767" s="4"/>
      <c r="J767" s="4"/>
      <c r="K767" s="4"/>
    </row>
    <row r="768" spans="1:11">
      <c r="A768" s="4" t="s">
        <v>518</v>
      </c>
      <c r="B768" s="5">
        <v>41024</v>
      </c>
      <c r="C768" s="5" t="s">
        <v>329</v>
      </c>
      <c r="D768" s="5" t="s">
        <v>330</v>
      </c>
      <c r="E768" s="16" t="str">
        <f>VLOOKUP(B768,'[1]HU-Teljes áruház lista'!$C:$G,5,0)</f>
        <v>Low Risk</v>
      </c>
      <c r="F768" s="5" t="s">
        <v>9</v>
      </c>
      <c r="G768" s="5">
        <v>1</v>
      </c>
      <c r="H768" s="5">
        <v>0</v>
      </c>
      <c r="I768" s="4"/>
      <c r="J768" s="4"/>
      <c r="K768" s="4"/>
    </row>
    <row r="769" spans="1:11">
      <c r="A769" s="4" t="s">
        <v>519</v>
      </c>
      <c r="B769" s="5">
        <v>41480</v>
      </c>
      <c r="C769" s="5" t="s">
        <v>286</v>
      </c>
      <c r="D769" s="5" t="s">
        <v>287</v>
      </c>
      <c r="E769" s="15" t="str">
        <f>VLOOKUP(B769,'[1]HU-Teljes áruház lista'!$C:$G,5,0)</f>
        <v>Medium Risk</v>
      </c>
      <c r="F769" s="5" t="s">
        <v>26</v>
      </c>
      <c r="G769" s="5">
        <v>2</v>
      </c>
      <c r="H769" s="5">
        <v>0</v>
      </c>
      <c r="I769" s="4"/>
      <c r="J769" s="4"/>
      <c r="K769" s="4"/>
    </row>
    <row r="770" spans="1:11">
      <c r="A770" s="4" t="s">
        <v>520</v>
      </c>
      <c r="B770" s="5">
        <v>41990</v>
      </c>
      <c r="C770" s="5" t="s">
        <v>24</v>
      </c>
      <c r="D770" s="5" t="s">
        <v>25</v>
      </c>
      <c r="E770" s="15" t="str">
        <f>VLOOKUP(B770,'[1]HU-Teljes áruház lista'!$C:$G,5,0)</f>
        <v>Medium Risk</v>
      </c>
      <c r="F770" s="5" t="s">
        <v>26</v>
      </c>
      <c r="G770" s="5">
        <v>0</v>
      </c>
      <c r="H770" s="5">
        <v>0</v>
      </c>
      <c r="I770" s="4"/>
      <c r="J770" s="4"/>
      <c r="K770" s="4"/>
    </row>
    <row r="771" spans="1:11">
      <c r="A771" s="4" t="s">
        <v>521</v>
      </c>
      <c r="B771" s="5">
        <v>41440</v>
      </c>
      <c r="C771" s="5" t="s">
        <v>230</v>
      </c>
      <c r="D771" s="5" t="s">
        <v>231</v>
      </c>
      <c r="E771" s="15" t="str">
        <f>VLOOKUP(B771,'[1]HU-Teljes áruház lista'!$C:$G,5,0)</f>
        <v>Medium Risk</v>
      </c>
      <c r="F771" s="5" t="s">
        <v>26</v>
      </c>
      <c r="G771" s="5">
        <v>0</v>
      </c>
      <c r="H771" s="5">
        <v>0</v>
      </c>
      <c r="I771" s="4"/>
      <c r="J771" s="4"/>
      <c r="K771" s="4"/>
    </row>
    <row r="772" spans="1:11">
      <c r="A772" s="4" t="s">
        <v>521</v>
      </c>
      <c r="B772" s="5">
        <v>49056</v>
      </c>
      <c r="C772" s="5" t="s">
        <v>7</v>
      </c>
      <c r="D772" s="5" t="s">
        <v>8</v>
      </c>
      <c r="E772" s="9" t="s">
        <v>579</v>
      </c>
      <c r="F772" s="5" t="s">
        <v>9</v>
      </c>
      <c r="G772" s="5">
        <v>0</v>
      </c>
      <c r="H772" s="5">
        <v>0</v>
      </c>
      <c r="I772" s="4"/>
      <c r="J772" s="4"/>
      <c r="K772" s="4"/>
    </row>
    <row r="773" spans="1:11" ht="28.5">
      <c r="A773" s="4" t="s">
        <v>521</v>
      </c>
      <c r="B773" s="5">
        <v>41009</v>
      </c>
      <c r="C773" s="5" t="s">
        <v>12</v>
      </c>
      <c r="D773" s="5" t="s">
        <v>13</v>
      </c>
      <c r="E773" s="17" t="str">
        <f>VLOOKUP(B773,'[1]HU-Teljes áruház lista'!$C:$G,5,0)</f>
        <v>High Risk</v>
      </c>
      <c r="F773" s="5" t="s">
        <v>9</v>
      </c>
      <c r="G773" s="5">
        <v>1</v>
      </c>
      <c r="H773" s="5">
        <v>0</v>
      </c>
      <c r="I773" s="4"/>
      <c r="J773" s="4"/>
      <c r="K773" s="4"/>
    </row>
    <row r="774" spans="1:11" ht="28.5">
      <c r="A774" s="4" t="s">
        <v>522</v>
      </c>
      <c r="B774" s="5">
        <v>49007</v>
      </c>
      <c r="C774" s="5" t="s">
        <v>21</v>
      </c>
      <c r="D774" s="5" t="s">
        <v>22</v>
      </c>
      <c r="E774" s="9" t="s">
        <v>579</v>
      </c>
      <c r="F774" s="5" t="s">
        <v>9</v>
      </c>
      <c r="G774" s="5">
        <v>1</v>
      </c>
      <c r="H774" s="5">
        <v>0</v>
      </c>
      <c r="I774" s="4"/>
      <c r="J774" s="4"/>
      <c r="K774" s="4"/>
    </row>
    <row r="775" spans="1:11" ht="28.5">
      <c r="A775" s="4" t="s">
        <v>522</v>
      </c>
      <c r="B775" s="5">
        <v>44080</v>
      </c>
      <c r="C775" s="5" t="s">
        <v>160</v>
      </c>
      <c r="D775" s="5" t="s">
        <v>161</v>
      </c>
      <c r="E775" s="16" t="str">
        <f>VLOOKUP(B775,'[1]HU-Teljes áruház lista'!$C:$G,5,0)</f>
        <v>Low Risk</v>
      </c>
      <c r="F775" s="5" t="s">
        <v>26</v>
      </c>
      <c r="G775" s="5">
        <v>0</v>
      </c>
      <c r="H775" s="5">
        <v>0</v>
      </c>
      <c r="I775" s="4"/>
      <c r="J775" s="4"/>
      <c r="K775" s="4"/>
    </row>
    <row r="776" spans="1:11">
      <c r="A776" s="4" t="s">
        <v>522</v>
      </c>
      <c r="B776" s="5">
        <v>41015</v>
      </c>
      <c r="C776" s="5" t="s">
        <v>324</v>
      </c>
      <c r="D776" s="5" t="s">
        <v>325</v>
      </c>
      <c r="E776" s="15" t="str">
        <f>VLOOKUP(B776,'[1]HU-Teljes áruház lista'!$C:$G,5,0)</f>
        <v>Medium Risk</v>
      </c>
      <c r="F776" s="5" t="s">
        <v>26</v>
      </c>
      <c r="G776" s="5">
        <v>0</v>
      </c>
      <c r="H776" s="5">
        <v>0</v>
      </c>
      <c r="I776" s="4"/>
      <c r="J776" s="4"/>
      <c r="K776" s="4"/>
    </row>
    <row r="777" spans="1:11">
      <c r="A777" s="4" t="s">
        <v>523</v>
      </c>
      <c r="B777" s="5">
        <v>44057</v>
      </c>
      <c r="C777" s="5" t="s">
        <v>311</v>
      </c>
      <c r="D777" s="5" t="s">
        <v>312</v>
      </c>
      <c r="E777" s="16" t="str">
        <f>VLOOKUP(B777,'[1]HU-Teljes áruház lista'!$C:$G,5,0)</f>
        <v>Low Risk</v>
      </c>
      <c r="F777" s="5" t="s">
        <v>26</v>
      </c>
      <c r="G777" s="5">
        <v>1</v>
      </c>
      <c r="H777" s="5">
        <v>0</v>
      </c>
      <c r="I777" s="4"/>
      <c r="J777" s="4"/>
      <c r="K777" s="4"/>
    </row>
    <row r="778" spans="1:11">
      <c r="A778" s="4" t="s">
        <v>524</v>
      </c>
      <c r="B778" s="5">
        <v>44033</v>
      </c>
      <c r="C778" s="5" t="s">
        <v>338</v>
      </c>
      <c r="D778" s="5" t="s">
        <v>339</v>
      </c>
      <c r="E778" s="16" t="str">
        <f>VLOOKUP(B778,'[1]HU-Teljes áruház lista'!$C:$G,5,0)</f>
        <v>Low Risk</v>
      </c>
      <c r="F778" s="5" t="s">
        <v>26</v>
      </c>
      <c r="G778" s="5">
        <v>1</v>
      </c>
      <c r="H778" s="5">
        <v>1</v>
      </c>
      <c r="I778" s="4"/>
      <c r="J778" s="4"/>
      <c r="K778" s="4"/>
    </row>
    <row r="779" spans="1:11">
      <c r="A779" s="4" t="s">
        <v>524</v>
      </c>
      <c r="B779" s="5">
        <v>41980</v>
      </c>
      <c r="C779" s="5" t="s">
        <v>110</v>
      </c>
      <c r="D779" s="5" t="s">
        <v>111</v>
      </c>
      <c r="E779" s="15" t="str">
        <f>VLOOKUP(B779,'[1]HU-Teljes áruház lista'!$C:$G,5,0)</f>
        <v>Medium Risk</v>
      </c>
      <c r="F779" s="5" t="s">
        <v>26</v>
      </c>
      <c r="G779" s="5">
        <v>3</v>
      </c>
      <c r="H779" s="5">
        <v>0</v>
      </c>
      <c r="I779" s="4"/>
      <c r="J779" s="4"/>
      <c r="K779" s="4"/>
    </row>
    <row r="780" spans="1:11">
      <c r="A780" s="4" t="s">
        <v>525</v>
      </c>
      <c r="B780" s="5">
        <v>41005</v>
      </c>
      <c r="C780" s="5" t="s">
        <v>114</v>
      </c>
      <c r="D780" s="5" t="s">
        <v>115</v>
      </c>
      <c r="E780" s="16" t="str">
        <f>VLOOKUP(B780,'[1]HU-Teljes áruház lista'!$C:$G,5,0)</f>
        <v>Low Risk</v>
      </c>
      <c r="F780" s="5" t="s">
        <v>26</v>
      </c>
      <c r="G780" s="5">
        <v>1</v>
      </c>
      <c r="H780" s="5">
        <v>0</v>
      </c>
      <c r="I780" s="4"/>
      <c r="J780" s="4"/>
      <c r="K780" s="4"/>
    </row>
    <row r="781" spans="1:11">
      <c r="A781" s="4" t="s">
        <v>526</v>
      </c>
      <c r="B781" s="5">
        <v>41060</v>
      </c>
      <c r="C781" s="5" t="s">
        <v>240</v>
      </c>
      <c r="D781" s="5" t="s">
        <v>241</v>
      </c>
      <c r="E781" s="15" t="str">
        <f>VLOOKUP(B781,'[1]HU-Teljes áruház lista'!$C:$G,5,0)</f>
        <v>Medium Risk</v>
      </c>
      <c r="F781" s="5" t="s">
        <v>26</v>
      </c>
      <c r="G781" s="5">
        <v>0</v>
      </c>
      <c r="H781" s="5">
        <v>0</v>
      </c>
      <c r="I781" s="4"/>
      <c r="J781" s="4"/>
      <c r="K781" s="4"/>
    </row>
    <row r="782" spans="1:11">
      <c r="A782" s="4" t="s">
        <v>527</v>
      </c>
      <c r="B782" s="5">
        <v>41029</v>
      </c>
      <c r="C782" s="5" t="s">
        <v>406</v>
      </c>
      <c r="D782" s="5" t="s">
        <v>407</v>
      </c>
      <c r="E782" s="15" t="str">
        <f>VLOOKUP(B782,'[1]HU-Teljes áruház lista'!$C:$G,5,0)</f>
        <v>Medium Risk</v>
      </c>
      <c r="F782" s="5" t="s">
        <v>9</v>
      </c>
      <c r="G782" s="5">
        <v>1</v>
      </c>
      <c r="H782" s="5">
        <v>0</v>
      </c>
      <c r="I782" s="4"/>
      <c r="J782" s="4"/>
      <c r="K782" s="4"/>
    </row>
    <row r="783" spans="1:11">
      <c r="A783" s="4" t="s">
        <v>527</v>
      </c>
      <c r="B783" s="5">
        <v>41037</v>
      </c>
      <c r="C783" s="5" t="s">
        <v>411</v>
      </c>
      <c r="D783" s="5" t="s">
        <v>412</v>
      </c>
      <c r="E783" s="15" t="str">
        <f>VLOOKUP(B783,'[1]HU-Teljes áruház lista'!$C:$G,5,0)</f>
        <v>Medium Risk</v>
      </c>
      <c r="F783" s="5" t="s">
        <v>26</v>
      </c>
      <c r="G783" s="5">
        <v>1</v>
      </c>
      <c r="H783" s="5">
        <v>0</v>
      </c>
      <c r="I783" s="4"/>
      <c r="J783" s="4"/>
      <c r="K783" s="4"/>
    </row>
    <row r="784" spans="1:11">
      <c r="A784" s="4" t="s">
        <v>527</v>
      </c>
      <c r="B784" s="5">
        <v>49056</v>
      </c>
      <c r="C784" s="5" t="s">
        <v>7</v>
      </c>
      <c r="D784" s="5" t="s">
        <v>8</v>
      </c>
      <c r="E784" s="9" t="s">
        <v>579</v>
      </c>
      <c r="F784" s="5" t="s">
        <v>9</v>
      </c>
      <c r="G784" s="5">
        <v>0</v>
      </c>
      <c r="H784" s="5">
        <v>0</v>
      </c>
      <c r="I784" s="4"/>
      <c r="J784" s="4"/>
      <c r="K784" s="4"/>
    </row>
    <row r="785" spans="1:11">
      <c r="A785" s="4" t="s">
        <v>528</v>
      </c>
      <c r="B785" s="5">
        <v>41610</v>
      </c>
      <c r="C785" s="5" t="s">
        <v>399</v>
      </c>
      <c r="D785" s="5" t="s">
        <v>400</v>
      </c>
      <c r="E785" s="15" t="str">
        <f>VLOOKUP(B785,'[1]HU-Teljes áruház lista'!$C:$G,5,0)</f>
        <v>Medium Risk</v>
      </c>
      <c r="F785" s="5" t="s">
        <v>9</v>
      </c>
      <c r="G785" s="5">
        <v>0</v>
      </c>
      <c r="H785" s="5">
        <v>0</v>
      </c>
      <c r="I785" s="4"/>
      <c r="J785" s="4"/>
      <c r="K785" s="4"/>
    </row>
    <row r="786" spans="1:11">
      <c r="A786" s="4" t="s">
        <v>528</v>
      </c>
      <c r="B786" s="5">
        <v>41008</v>
      </c>
      <c r="C786" s="5" t="s">
        <v>31</v>
      </c>
      <c r="D786" s="5" t="s">
        <v>32</v>
      </c>
      <c r="E786" s="17" t="str">
        <f>VLOOKUP(B786,'[1]HU-Teljes áruház lista'!$C:$G,5,0)</f>
        <v>High Risk</v>
      </c>
      <c r="F786" s="5" t="s">
        <v>9</v>
      </c>
      <c r="G786" s="5">
        <v>1</v>
      </c>
      <c r="H786" s="5">
        <v>1</v>
      </c>
      <c r="I786" s="4"/>
      <c r="J786" s="4"/>
      <c r="K786" s="4"/>
    </row>
    <row r="787" spans="1:11">
      <c r="A787" s="4" t="s">
        <v>529</v>
      </c>
      <c r="B787" s="5">
        <v>41002</v>
      </c>
      <c r="C787" s="5" t="s">
        <v>340</v>
      </c>
      <c r="D787" s="5" t="s">
        <v>341</v>
      </c>
      <c r="E787" s="17" t="str">
        <f>VLOOKUP(B787,'[1]HU-Teljes áruház lista'!$C:$G,5,0)</f>
        <v>High Risk</v>
      </c>
      <c r="F787" s="5" t="s">
        <v>9</v>
      </c>
      <c r="G787" s="5">
        <v>0</v>
      </c>
      <c r="H787" s="5">
        <v>0</v>
      </c>
      <c r="I787" s="4"/>
      <c r="J787" s="4"/>
      <c r="K787" s="4"/>
    </row>
    <row r="788" spans="1:11" ht="28.5">
      <c r="A788" s="4" t="s">
        <v>529</v>
      </c>
      <c r="B788" s="5">
        <v>49007</v>
      </c>
      <c r="C788" s="5" t="s">
        <v>21</v>
      </c>
      <c r="D788" s="5" t="s">
        <v>22</v>
      </c>
      <c r="E788" s="9" t="s">
        <v>579</v>
      </c>
      <c r="F788" s="5" t="s">
        <v>9</v>
      </c>
      <c r="G788" s="5">
        <v>0</v>
      </c>
      <c r="H788" s="5">
        <v>0</v>
      </c>
      <c r="I788" s="4"/>
      <c r="J788" s="4"/>
      <c r="K788" s="4"/>
    </row>
    <row r="789" spans="1:11">
      <c r="A789" s="4" t="s">
        <v>529</v>
      </c>
      <c r="B789" s="5">
        <v>41640</v>
      </c>
      <c r="C789" s="5" t="s">
        <v>363</v>
      </c>
      <c r="D789" s="5" t="s">
        <v>364</v>
      </c>
      <c r="E789" s="17" t="str">
        <f>VLOOKUP(B789,'[1]HU-Teljes áruház lista'!$C:$G,5,0)</f>
        <v>High Risk</v>
      </c>
      <c r="F789" s="5" t="s">
        <v>9</v>
      </c>
      <c r="G789" s="5">
        <v>2</v>
      </c>
      <c r="H789" s="5">
        <v>0</v>
      </c>
      <c r="I789" s="4"/>
      <c r="J789" s="4"/>
      <c r="K789" s="4"/>
    </row>
    <row r="790" spans="1:11">
      <c r="A790" s="4" t="s">
        <v>529</v>
      </c>
      <c r="B790" s="5">
        <v>41790</v>
      </c>
      <c r="C790" s="5" t="s">
        <v>213</v>
      </c>
      <c r="D790" s="5" t="s">
        <v>214</v>
      </c>
      <c r="E790" s="16" t="str">
        <f>VLOOKUP(B790,'[1]HU-Teljes áruház lista'!$C:$G,5,0)</f>
        <v>Low Risk</v>
      </c>
      <c r="F790" s="5" t="s">
        <v>9</v>
      </c>
      <c r="G790" s="5">
        <v>1</v>
      </c>
      <c r="H790" s="5">
        <v>1</v>
      </c>
      <c r="I790" s="4"/>
      <c r="J790" s="4"/>
      <c r="K790" s="4"/>
    </row>
    <row r="791" spans="1:11" ht="28.5">
      <c r="A791" s="4" t="s">
        <v>529</v>
      </c>
      <c r="B791" s="5">
        <v>41710</v>
      </c>
      <c r="C791" s="5" t="s">
        <v>322</v>
      </c>
      <c r="D791" s="5" t="s">
        <v>323</v>
      </c>
      <c r="E791" s="17" t="str">
        <f>VLOOKUP(B791,'[1]HU-Teljes áruház lista'!$C:$G,5,0)</f>
        <v>High Risk</v>
      </c>
      <c r="F791" s="5" t="s">
        <v>9</v>
      </c>
      <c r="G791" s="5">
        <v>1</v>
      </c>
      <c r="H791" s="5">
        <v>1</v>
      </c>
      <c r="I791" s="4"/>
      <c r="J791" s="4"/>
      <c r="K791" s="4"/>
    </row>
    <row r="792" spans="1:11">
      <c r="A792" s="4" t="s">
        <v>529</v>
      </c>
      <c r="B792" s="5">
        <v>41059</v>
      </c>
      <c r="C792" s="5" t="s">
        <v>18</v>
      </c>
      <c r="D792" s="5" t="s">
        <v>19</v>
      </c>
      <c r="E792" s="17" t="str">
        <f>VLOOKUP(B792,'[1]HU-Teljes áruház lista'!$C:$G,5,0)</f>
        <v>High Risk</v>
      </c>
      <c r="F792" s="5" t="s">
        <v>9</v>
      </c>
      <c r="G792" s="5">
        <v>1</v>
      </c>
      <c r="H792" s="5">
        <v>0</v>
      </c>
      <c r="I792" s="4"/>
      <c r="J792" s="4"/>
      <c r="K792" s="4"/>
    </row>
    <row r="793" spans="1:11">
      <c r="A793" s="4" t="s">
        <v>529</v>
      </c>
      <c r="B793" s="5">
        <v>41540</v>
      </c>
      <c r="C793" s="5" t="s">
        <v>14</v>
      </c>
      <c r="D793" s="5" t="s">
        <v>15</v>
      </c>
      <c r="E793" s="17" t="str">
        <f>VLOOKUP(B793,'[1]HU-Teljes áruház lista'!$C:$G,5,0)</f>
        <v>High Risk</v>
      </c>
      <c r="F793" s="5" t="s">
        <v>9</v>
      </c>
      <c r="G793" s="5">
        <v>1</v>
      </c>
      <c r="H793" s="5">
        <v>1</v>
      </c>
      <c r="I793" s="4"/>
      <c r="J793" s="4"/>
      <c r="K793" s="4"/>
    </row>
    <row r="794" spans="1:11" ht="28.5">
      <c r="A794" s="4" t="s">
        <v>530</v>
      </c>
      <c r="B794" s="5">
        <v>41680</v>
      </c>
      <c r="C794" s="5" t="s">
        <v>373</v>
      </c>
      <c r="D794" s="5" t="s">
        <v>374</v>
      </c>
      <c r="E794" s="15" t="str">
        <f>VLOOKUP(B794,'[1]HU-Teljes áruház lista'!$C:$G,5,0)</f>
        <v>Medium Risk</v>
      </c>
      <c r="F794" s="5" t="s">
        <v>26</v>
      </c>
      <c r="G794" s="5">
        <v>1</v>
      </c>
      <c r="H794" s="5">
        <v>0</v>
      </c>
      <c r="I794" s="4"/>
      <c r="J794" s="4"/>
      <c r="K794" s="4"/>
    </row>
    <row r="795" spans="1:11" ht="28.5">
      <c r="A795" s="4" t="s">
        <v>530</v>
      </c>
      <c r="B795" s="5">
        <v>44080</v>
      </c>
      <c r="C795" s="5" t="s">
        <v>160</v>
      </c>
      <c r="D795" s="5" t="s">
        <v>161</v>
      </c>
      <c r="E795" s="16" t="str">
        <f>VLOOKUP(B795,'[1]HU-Teljes áruház lista'!$C:$G,5,0)</f>
        <v>Low Risk</v>
      </c>
      <c r="F795" s="5" t="s">
        <v>26</v>
      </c>
      <c r="G795" s="5">
        <v>0</v>
      </c>
      <c r="H795" s="5">
        <v>0</v>
      </c>
      <c r="I795" s="4"/>
      <c r="J795" s="4"/>
      <c r="K795" s="4"/>
    </row>
    <row r="796" spans="1:11">
      <c r="A796" s="4" t="s">
        <v>530</v>
      </c>
      <c r="B796" s="5">
        <v>41014</v>
      </c>
      <c r="C796" s="5" t="s">
        <v>40</v>
      </c>
      <c r="D796" s="5" t="s">
        <v>41</v>
      </c>
      <c r="E796" s="17" t="str">
        <f>VLOOKUP(B796,'[1]HU-Teljes áruház lista'!$C:$G,5,0)</f>
        <v>High Risk</v>
      </c>
      <c r="F796" s="5" t="s">
        <v>9</v>
      </c>
      <c r="G796" s="5">
        <v>1</v>
      </c>
      <c r="H796" s="5">
        <v>0</v>
      </c>
      <c r="I796" s="4"/>
      <c r="J796" s="4"/>
      <c r="K796" s="4"/>
    </row>
    <row r="797" spans="1:11">
      <c r="A797" s="4" t="s">
        <v>530</v>
      </c>
      <c r="B797" s="5">
        <v>41520</v>
      </c>
      <c r="C797" s="5" t="s">
        <v>130</v>
      </c>
      <c r="D797" s="5" t="s">
        <v>131</v>
      </c>
      <c r="E797" s="17" t="str">
        <f>VLOOKUP(B797,'[1]HU-Teljes áruház lista'!$C:$G,5,0)</f>
        <v>High Risk</v>
      </c>
      <c r="F797" s="5" t="s">
        <v>9</v>
      </c>
      <c r="G797" s="5">
        <v>2</v>
      </c>
      <c r="H797" s="5">
        <v>2</v>
      </c>
      <c r="I797" s="4"/>
      <c r="J797" s="4"/>
      <c r="K797" s="4"/>
    </row>
    <row r="798" spans="1:11" ht="28.5">
      <c r="A798" s="4" t="s">
        <v>531</v>
      </c>
      <c r="B798" s="5">
        <v>41450</v>
      </c>
      <c r="C798" s="5" t="s">
        <v>313</v>
      </c>
      <c r="D798" s="5" t="s">
        <v>314</v>
      </c>
      <c r="E798" s="15" t="str">
        <f>VLOOKUP(B798,'[1]HU-Teljes áruház lista'!$C:$G,5,0)</f>
        <v>Medium Risk</v>
      </c>
      <c r="F798" s="5" t="s">
        <v>26</v>
      </c>
      <c r="G798" s="5">
        <v>0</v>
      </c>
      <c r="H798" s="5">
        <v>0</v>
      </c>
      <c r="I798" s="4"/>
      <c r="J798" s="4"/>
      <c r="K798" s="4"/>
    </row>
    <row r="799" spans="1:11">
      <c r="A799" s="4" t="s">
        <v>531</v>
      </c>
      <c r="B799" s="5">
        <v>41970</v>
      </c>
      <c r="C799" s="5" t="s">
        <v>16</v>
      </c>
      <c r="D799" s="5" t="s">
        <v>17</v>
      </c>
      <c r="E799" s="17" t="str">
        <f>VLOOKUP(B799,'[1]HU-Teljes áruház lista'!$C:$G,5,0)</f>
        <v>High Risk</v>
      </c>
      <c r="F799" s="5" t="s">
        <v>26</v>
      </c>
      <c r="G799" s="5">
        <v>1</v>
      </c>
      <c r="H799" s="5">
        <v>0</v>
      </c>
      <c r="I799" s="4"/>
      <c r="J799" s="4"/>
      <c r="K799" s="4"/>
    </row>
    <row r="800" spans="1:11">
      <c r="A800" s="4" t="s">
        <v>531</v>
      </c>
      <c r="B800" s="5">
        <v>41400</v>
      </c>
      <c r="C800" s="5" t="s">
        <v>336</v>
      </c>
      <c r="D800" s="5" t="s">
        <v>337</v>
      </c>
      <c r="E800" s="17" t="str">
        <f>VLOOKUP(B800,'[1]HU-Teljes áruház lista'!$C:$G,5,0)</f>
        <v>High Risk</v>
      </c>
      <c r="F800" s="5" t="s">
        <v>9</v>
      </c>
      <c r="G800" s="5">
        <v>0</v>
      </c>
      <c r="H800" s="5">
        <v>0</v>
      </c>
      <c r="I800" s="4"/>
      <c r="J800" s="4"/>
      <c r="K800" s="4"/>
    </row>
    <row r="801" spans="1:11">
      <c r="A801" s="4" t="s">
        <v>531</v>
      </c>
      <c r="B801" s="5">
        <v>41025</v>
      </c>
      <c r="C801" s="5" t="s">
        <v>392</v>
      </c>
      <c r="D801" s="5" t="s">
        <v>393</v>
      </c>
      <c r="E801" s="17" t="str">
        <f>VLOOKUP(B801,'[1]HU-Teljes áruház lista'!$C:$G,5,0)</f>
        <v>High Risk</v>
      </c>
      <c r="F801" s="5" t="s">
        <v>9</v>
      </c>
      <c r="G801" s="5">
        <v>2</v>
      </c>
      <c r="H801" s="5">
        <v>0</v>
      </c>
      <c r="I801" s="4"/>
      <c r="J801" s="6"/>
      <c r="K801" s="6"/>
    </row>
    <row r="802" spans="1:11">
      <c r="A802" s="4" t="s">
        <v>531</v>
      </c>
      <c r="B802" s="5">
        <v>41005</v>
      </c>
      <c r="C802" s="5" t="s">
        <v>114</v>
      </c>
      <c r="D802" s="5" t="s">
        <v>115</v>
      </c>
      <c r="E802" s="16" t="str">
        <f>VLOOKUP(B802,'[1]HU-Teljes áruház lista'!$C:$G,5,0)</f>
        <v>Low Risk</v>
      </c>
      <c r="F802" s="5" t="s">
        <v>26</v>
      </c>
      <c r="G802" s="5">
        <v>1</v>
      </c>
      <c r="H802" s="5">
        <v>0</v>
      </c>
      <c r="I802" s="4"/>
      <c r="J802" s="4"/>
      <c r="K802" s="4"/>
    </row>
    <row r="803" spans="1:11">
      <c r="A803" s="4" t="s">
        <v>532</v>
      </c>
      <c r="B803" s="5">
        <v>41970</v>
      </c>
      <c r="C803" s="5" t="s">
        <v>16</v>
      </c>
      <c r="D803" s="5" t="s">
        <v>17</v>
      </c>
      <c r="E803" s="17" t="str">
        <f>VLOOKUP(B803,'[1]HU-Teljes áruház lista'!$C:$G,5,0)</f>
        <v>High Risk</v>
      </c>
      <c r="F803" s="5" t="s">
        <v>9</v>
      </c>
      <c r="G803" s="5">
        <v>1</v>
      </c>
      <c r="H803" s="5">
        <v>0</v>
      </c>
      <c r="I803" s="4"/>
      <c r="J803" s="4"/>
      <c r="K803" s="4"/>
    </row>
    <row r="804" spans="1:11">
      <c r="A804" s="4" t="s">
        <v>533</v>
      </c>
      <c r="B804" s="5">
        <v>41005</v>
      </c>
      <c r="C804" s="5" t="s">
        <v>114</v>
      </c>
      <c r="D804" s="5" t="s">
        <v>115</v>
      </c>
      <c r="E804" s="16" t="str">
        <f>VLOOKUP(B804,'[1]HU-Teljes áruház lista'!$C:$G,5,0)</f>
        <v>Low Risk</v>
      </c>
      <c r="F804" s="5" t="s">
        <v>26</v>
      </c>
      <c r="G804" s="5">
        <v>1</v>
      </c>
      <c r="H804" s="5">
        <v>0</v>
      </c>
      <c r="I804" s="4"/>
      <c r="J804" s="4"/>
      <c r="K804" s="4"/>
    </row>
    <row r="805" spans="1:11">
      <c r="A805" s="4" t="s">
        <v>533</v>
      </c>
      <c r="B805" s="5">
        <v>41540</v>
      </c>
      <c r="C805" s="5" t="s">
        <v>14</v>
      </c>
      <c r="D805" s="5" t="s">
        <v>15</v>
      </c>
      <c r="E805" s="17" t="str">
        <f>VLOOKUP(B805,'[1]HU-Teljes áruház lista'!$C:$G,5,0)</f>
        <v>High Risk</v>
      </c>
      <c r="F805" s="5" t="s">
        <v>26</v>
      </c>
      <c r="G805" s="5">
        <v>0</v>
      </c>
      <c r="H805" s="5">
        <v>0</v>
      </c>
      <c r="I805" s="4"/>
      <c r="J805" s="4"/>
      <c r="K805" s="4"/>
    </row>
    <row r="806" spans="1:11" ht="28.5">
      <c r="A806" s="4" t="s">
        <v>533</v>
      </c>
      <c r="B806" s="5">
        <v>41043</v>
      </c>
      <c r="C806" s="5" t="s">
        <v>29</v>
      </c>
      <c r="D806" s="5" t="s">
        <v>30</v>
      </c>
      <c r="E806" s="17" t="str">
        <f>VLOOKUP(B806,'[1]HU-Teljes áruház lista'!$C:$G,5,0)</f>
        <v>High Risk</v>
      </c>
      <c r="F806" s="5" t="s">
        <v>9</v>
      </c>
      <c r="G806" s="5">
        <v>2</v>
      </c>
      <c r="H806" s="5">
        <v>2</v>
      </c>
      <c r="I806" s="4"/>
      <c r="J806" s="4"/>
      <c r="K806" s="4"/>
    </row>
    <row r="807" spans="1:11">
      <c r="A807" s="4" t="s">
        <v>533</v>
      </c>
      <c r="B807" s="5">
        <v>44024</v>
      </c>
      <c r="C807" s="5" t="s">
        <v>67</v>
      </c>
      <c r="D807" s="5" t="s">
        <v>68</v>
      </c>
      <c r="E807" s="16" t="str">
        <f>VLOOKUP(B807,'[1]HU-Teljes áruház lista'!$C:$G,5,0)</f>
        <v>Low Risk</v>
      </c>
      <c r="F807" s="5" t="s">
        <v>9</v>
      </c>
      <c r="G807" s="5">
        <v>2</v>
      </c>
      <c r="H807" s="5">
        <v>0</v>
      </c>
      <c r="I807" s="4"/>
      <c r="J807" s="4"/>
      <c r="K807" s="4"/>
    </row>
    <row r="808" spans="1:11">
      <c r="A808" s="4" t="s">
        <v>533</v>
      </c>
      <c r="B808" s="5">
        <v>41030</v>
      </c>
      <c r="C808" s="5" t="s">
        <v>256</v>
      </c>
      <c r="D808" s="5" t="s">
        <v>257</v>
      </c>
      <c r="E808" s="15" t="str">
        <f>VLOOKUP(B808,'[1]HU-Teljes áruház lista'!$C:$G,5,0)</f>
        <v>Medium Risk</v>
      </c>
      <c r="F808" s="5" t="s">
        <v>9</v>
      </c>
      <c r="G808" s="5">
        <v>4</v>
      </c>
      <c r="H808" s="5">
        <v>4</v>
      </c>
      <c r="I808" s="4"/>
      <c r="J808" s="4"/>
      <c r="K808" s="4"/>
    </row>
    <row r="809" spans="1:11" ht="42.75">
      <c r="A809" s="4" t="s">
        <v>534</v>
      </c>
      <c r="B809" s="5">
        <v>49016</v>
      </c>
      <c r="C809" s="5" t="s">
        <v>34</v>
      </c>
      <c r="D809" s="5" t="s">
        <v>22</v>
      </c>
      <c r="E809" s="9" t="s">
        <v>579</v>
      </c>
      <c r="F809" s="5" t="s">
        <v>9</v>
      </c>
      <c r="G809" s="5">
        <v>1</v>
      </c>
      <c r="H809" s="5">
        <v>0</v>
      </c>
      <c r="I809" s="4"/>
      <c r="J809" s="4"/>
      <c r="K809" s="4"/>
    </row>
    <row r="810" spans="1:11" ht="28.5">
      <c r="A810" s="4" t="s">
        <v>534</v>
      </c>
      <c r="B810" s="5">
        <v>41390</v>
      </c>
      <c r="C810" s="5" t="s">
        <v>10</v>
      </c>
      <c r="D810" s="5" t="s">
        <v>11</v>
      </c>
      <c r="E810" s="17" t="str">
        <f>VLOOKUP(B810,'[1]HU-Teljes áruház lista'!$C:$G,5,0)</f>
        <v>High Risk</v>
      </c>
      <c r="F810" s="5" t="s">
        <v>9</v>
      </c>
      <c r="G810" s="5">
        <v>0</v>
      </c>
      <c r="H810" s="5">
        <v>0</v>
      </c>
      <c r="I810" s="4"/>
      <c r="J810" s="4"/>
      <c r="K810" s="4"/>
    </row>
    <row r="811" spans="1:11">
      <c r="A811" s="4" t="s">
        <v>535</v>
      </c>
      <c r="B811" s="5">
        <v>41410</v>
      </c>
      <c r="C811" s="5" t="s">
        <v>149</v>
      </c>
      <c r="D811" s="5" t="s">
        <v>150</v>
      </c>
      <c r="E811" s="15" t="str">
        <f>VLOOKUP(B811,'[1]HU-Teljes áruház lista'!$C:$G,5,0)</f>
        <v>Medium Risk</v>
      </c>
      <c r="F811" s="5" t="s">
        <v>26</v>
      </c>
      <c r="G811" s="5">
        <v>0</v>
      </c>
      <c r="H811" s="5">
        <v>0</v>
      </c>
      <c r="I811" s="4"/>
      <c r="J811" s="4"/>
      <c r="K811" s="4"/>
    </row>
    <row r="812" spans="1:11">
      <c r="A812" s="4" t="s">
        <v>535</v>
      </c>
      <c r="B812" s="5">
        <v>41058</v>
      </c>
      <c r="C812" s="5" t="s">
        <v>352</v>
      </c>
      <c r="D812" s="5" t="s">
        <v>353</v>
      </c>
      <c r="E812" s="17" t="str">
        <f>VLOOKUP(B812,'[1]HU-Teljes áruház lista'!$C:$G,5,0)</f>
        <v>High Risk</v>
      </c>
      <c r="F812" s="5" t="s">
        <v>9</v>
      </c>
      <c r="G812" s="5">
        <v>1</v>
      </c>
      <c r="H812" s="5">
        <v>0</v>
      </c>
      <c r="I812" s="4"/>
      <c r="J812" s="4"/>
      <c r="K812" s="4"/>
    </row>
    <row r="813" spans="1:11" ht="28.5">
      <c r="A813" s="4" t="s">
        <v>536</v>
      </c>
      <c r="B813" s="5">
        <v>41450</v>
      </c>
      <c r="C813" s="5" t="s">
        <v>313</v>
      </c>
      <c r="D813" s="5" t="s">
        <v>314</v>
      </c>
      <c r="E813" s="15" t="str">
        <f>VLOOKUP(B813,'[1]HU-Teljes áruház lista'!$C:$G,5,0)</f>
        <v>Medium Risk</v>
      </c>
      <c r="F813" s="5" t="s">
        <v>26</v>
      </c>
      <c r="G813" s="5">
        <v>0</v>
      </c>
      <c r="H813" s="5">
        <v>0</v>
      </c>
      <c r="I813" s="4"/>
      <c r="J813" s="4"/>
      <c r="K813" s="4"/>
    </row>
    <row r="814" spans="1:11">
      <c r="A814" s="4" t="s">
        <v>536</v>
      </c>
      <c r="B814" s="5">
        <v>41036</v>
      </c>
      <c r="C814" s="5" t="s">
        <v>76</v>
      </c>
      <c r="D814" s="5" t="s">
        <v>77</v>
      </c>
      <c r="E814" s="16" t="str">
        <f>VLOOKUP(B814,'[1]HU-Teljes áruház lista'!$C:$G,5,0)</f>
        <v>Low Risk</v>
      </c>
      <c r="F814" s="5" t="s">
        <v>9</v>
      </c>
      <c r="G814" s="5">
        <v>0</v>
      </c>
      <c r="H814" s="5">
        <v>0</v>
      </c>
      <c r="I814" s="4"/>
      <c r="J814" s="4"/>
      <c r="K814" s="4"/>
    </row>
    <row r="815" spans="1:11">
      <c r="A815" s="4" t="s">
        <v>536</v>
      </c>
      <c r="B815" s="5">
        <v>44024</v>
      </c>
      <c r="C815" s="5" t="s">
        <v>67</v>
      </c>
      <c r="D815" s="5" t="s">
        <v>68</v>
      </c>
      <c r="E815" s="16" t="str">
        <f>VLOOKUP(B815,'[1]HU-Teljes áruház lista'!$C:$G,5,0)</f>
        <v>Low Risk</v>
      </c>
      <c r="F815" s="5" t="s">
        <v>26</v>
      </c>
      <c r="G815" s="5">
        <v>0</v>
      </c>
      <c r="H815" s="5">
        <v>0</v>
      </c>
      <c r="I815" s="4"/>
      <c r="J815" s="4"/>
      <c r="K815" s="4"/>
    </row>
    <row r="816" spans="1:11">
      <c r="A816" s="4" t="s">
        <v>536</v>
      </c>
      <c r="B816" s="5">
        <v>41750</v>
      </c>
      <c r="C816" s="5" t="s">
        <v>38</v>
      </c>
      <c r="D816" s="5" t="s">
        <v>39</v>
      </c>
      <c r="E816" s="16" t="str">
        <f>VLOOKUP(B816,'[1]HU-Teljes áruház lista'!$C:$G,5,0)</f>
        <v>Low Risk</v>
      </c>
      <c r="F816" s="5" t="s">
        <v>9</v>
      </c>
      <c r="G816" s="5">
        <v>1</v>
      </c>
      <c r="H816" s="5">
        <v>0</v>
      </c>
      <c r="I816" s="4"/>
      <c r="J816" s="4"/>
      <c r="K816" s="4"/>
    </row>
    <row r="817" spans="1:11">
      <c r="A817" s="4" t="s">
        <v>536</v>
      </c>
      <c r="B817" s="5">
        <v>41860</v>
      </c>
      <c r="C817" s="5" t="s">
        <v>368</v>
      </c>
      <c r="D817" s="5" t="s">
        <v>369</v>
      </c>
      <c r="E817" s="15" t="str">
        <f>VLOOKUP(B817,'[1]HU-Teljes áruház lista'!$C:$G,5,0)</f>
        <v>Medium Risk</v>
      </c>
      <c r="F817" s="5" t="s">
        <v>9</v>
      </c>
      <c r="G817" s="5">
        <v>0</v>
      </c>
      <c r="H817" s="5">
        <v>0</v>
      </c>
      <c r="I817" s="4"/>
      <c r="J817" s="4"/>
      <c r="K817" s="4"/>
    </row>
    <row r="818" spans="1:11" ht="28.5">
      <c r="A818" s="4" t="s">
        <v>536</v>
      </c>
      <c r="B818" s="5">
        <v>44044</v>
      </c>
      <c r="C818" s="5" t="s">
        <v>345</v>
      </c>
      <c r="D818" s="5" t="s">
        <v>346</v>
      </c>
      <c r="E818" s="16" t="str">
        <f>VLOOKUP(B818,'[1]HU-Teljes áruház lista'!$C:$G,5,0)</f>
        <v>Low Risk</v>
      </c>
      <c r="F818" s="5" t="s">
        <v>9</v>
      </c>
      <c r="G818" s="5">
        <v>1</v>
      </c>
      <c r="H818" s="5">
        <v>0</v>
      </c>
      <c r="I818" s="4"/>
      <c r="J818" s="4"/>
      <c r="K818" s="4"/>
    </row>
    <row r="819" spans="1:11">
      <c r="A819" s="4" t="s">
        <v>536</v>
      </c>
      <c r="B819" s="5">
        <v>41031</v>
      </c>
      <c r="C819" s="5" t="s">
        <v>205</v>
      </c>
      <c r="D819" s="5" t="s">
        <v>206</v>
      </c>
      <c r="E819" s="16" t="str">
        <f>VLOOKUP(B819,'[1]HU-Teljes áruház lista'!$C:$G,5,0)</f>
        <v>Low Risk</v>
      </c>
      <c r="F819" s="5" t="s">
        <v>9</v>
      </c>
      <c r="G819" s="5">
        <v>1</v>
      </c>
      <c r="H819" s="5">
        <v>1</v>
      </c>
      <c r="I819" s="4"/>
      <c r="J819" s="4"/>
      <c r="K819" s="4"/>
    </row>
    <row r="820" spans="1:11">
      <c r="A820" s="4" t="s">
        <v>536</v>
      </c>
      <c r="B820" s="5">
        <v>41024</v>
      </c>
      <c r="C820" s="5" t="s">
        <v>329</v>
      </c>
      <c r="D820" s="5" t="s">
        <v>330</v>
      </c>
      <c r="E820" s="16" t="str">
        <f>VLOOKUP(B820,'[1]HU-Teljes áruház lista'!$C:$G,5,0)</f>
        <v>Low Risk</v>
      </c>
      <c r="F820" s="5" t="s">
        <v>9</v>
      </c>
      <c r="G820" s="5">
        <v>2</v>
      </c>
      <c r="H820" s="5">
        <v>0</v>
      </c>
      <c r="I820" s="4"/>
      <c r="J820" s="4"/>
      <c r="K820" s="4"/>
    </row>
    <row r="821" spans="1:11" ht="28.5">
      <c r="A821" s="4" t="s">
        <v>536</v>
      </c>
      <c r="B821" s="5">
        <v>49007</v>
      </c>
      <c r="C821" s="5" t="s">
        <v>21</v>
      </c>
      <c r="D821" s="5" t="s">
        <v>22</v>
      </c>
      <c r="E821" s="9" t="s">
        <v>579</v>
      </c>
      <c r="F821" s="5" t="s">
        <v>9</v>
      </c>
      <c r="G821" s="5">
        <v>0</v>
      </c>
      <c r="H821" s="5">
        <v>0</v>
      </c>
      <c r="I821" s="4"/>
      <c r="J821" s="4"/>
      <c r="K821" s="4"/>
    </row>
    <row r="822" spans="1:11">
      <c r="A822" s="4" t="s">
        <v>536</v>
      </c>
      <c r="B822" s="5">
        <v>41870</v>
      </c>
      <c r="C822" s="5" t="s">
        <v>94</v>
      </c>
      <c r="D822" s="5" t="s">
        <v>95</v>
      </c>
      <c r="E822" s="16" t="str">
        <f>VLOOKUP(B822,'[1]HU-Teljes áruház lista'!$C:$G,5,0)</f>
        <v>Low Risk</v>
      </c>
      <c r="F822" s="5" t="s">
        <v>9</v>
      </c>
      <c r="G822" s="5">
        <v>1</v>
      </c>
      <c r="H822" s="5">
        <v>0</v>
      </c>
      <c r="I822" s="4"/>
      <c r="J822" s="4"/>
      <c r="K822" s="4"/>
    </row>
    <row r="823" spans="1:11">
      <c r="A823" s="4" t="s">
        <v>536</v>
      </c>
      <c r="B823" s="5">
        <v>41500</v>
      </c>
      <c r="C823" s="5" t="s">
        <v>234</v>
      </c>
      <c r="D823" s="5" t="s">
        <v>235</v>
      </c>
      <c r="E823" s="15" t="str">
        <f>VLOOKUP(B823,'[1]HU-Teljes áruház lista'!$C:$G,5,0)</f>
        <v>Medium Risk</v>
      </c>
      <c r="F823" s="5" t="s">
        <v>9</v>
      </c>
      <c r="G823" s="5">
        <v>0</v>
      </c>
      <c r="H823" s="5">
        <v>0</v>
      </c>
      <c r="I823" s="4"/>
      <c r="J823" s="4"/>
      <c r="K823" s="4"/>
    </row>
    <row r="824" spans="1:11">
      <c r="A824" s="4" t="s">
        <v>536</v>
      </c>
      <c r="B824" s="5">
        <v>49056</v>
      </c>
      <c r="C824" s="5" t="s">
        <v>7</v>
      </c>
      <c r="D824" s="5" t="s">
        <v>8</v>
      </c>
      <c r="E824" s="9" t="s">
        <v>579</v>
      </c>
      <c r="F824" s="5" t="s">
        <v>9</v>
      </c>
      <c r="G824" s="5">
        <v>0</v>
      </c>
      <c r="H824" s="5">
        <v>0</v>
      </c>
      <c r="I824" s="4"/>
      <c r="J824" s="4"/>
      <c r="K824" s="4"/>
    </row>
    <row r="825" spans="1:11">
      <c r="A825" s="4" t="s">
        <v>536</v>
      </c>
      <c r="B825" s="5">
        <v>41660</v>
      </c>
      <c r="C825" s="5" t="s">
        <v>182</v>
      </c>
      <c r="D825" s="5" t="s">
        <v>183</v>
      </c>
      <c r="E825" s="15" t="str">
        <f>VLOOKUP(B825,'[1]HU-Teljes áruház lista'!$C:$G,5,0)</f>
        <v>Medium Risk</v>
      </c>
      <c r="F825" s="5" t="s">
        <v>9</v>
      </c>
      <c r="G825" s="5">
        <v>1</v>
      </c>
      <c r="H825" s="5">
        <v>1</v>
      </c>
      <c r="I825" s="4"/>
      <c r="J825" s="4"/>
      <c r="K825" s="4"/>
    </row>
    <row r="826" spans="1:11">
      <c r="A826" s="4" t="s">
        <v>536</v>
      </c>
      <c r="B826" s="5">
        <v>41016</v>
      </c>
      <c r="C826" s="5" t="s">
        <v>73</v>
      </c>
      <c r="D826" s="5" t="s">
        <v>74</v>
      </c>
      <c r="E826" s="16" t="str">
        <f>VLOOKUP(B826,'[1]HU-Teljes áruház lista'!$C:$G,5,0)</f>
        <v>Low Risk</v>
      </c>
      <c r="F826" s="5" t="s">
        <v>9</v>
      </c>
      <c r="G826" s="5">
        <v>1</v>
      </c>
      <c r="H826" s="5">
        <v>0</v>
      </c>
      <c r="I826" s="4"/>
      <c r="J826" s="4"/>
      <c r="K826" s="4"/>
    </row>
    <row r="827" spans="1:11">
      <c r="A827" s="4" t="s">
        <v>536</v>
      </c>
      <c r="B827" s="5">
        <v>41021</v>
      </c>
      <c r="C827" s="5" t="s">
        <v>170</v>
      </c>
      <c r="D827" s="5" t="s">
        <v>171</v>
      </c>
      <c r="E827" s="16" t="str">
        <f>VLOOKUP(B827,'[1]HU-Teljes áruház lista'!$C:$G,5,0)</f>
        <v>Low Risk</v>
      </c>
      <c r="F827" s="5" t="s">
        <v>9</v>
      </c>
      <c r="G827" s="5">
        <v>2</v>
      </c>
      <c r="H827" s="5">
        <v>0</v>
      </c>
      <c r="I827" s="4"/>
      <c r="J827" s="4"/>
      <c r="K827" s="4"/>
    </row>
    <row r="828" spans="1:11">
      <c r="A828" s="4" t="s">
        <v>536</v>
      </c>
      <c r="B828" s="5">
        <v>41060</v>
      </c>
      <c r="C828" s="5" t="s">
        <v>240</v>
      </c>
      <c r="D828" s="5" t="s">
        <v>241</v>
      </c>
      <c r="E828" s="15" t="str">
        <f>VLOOKUP(B828,'[1]HU-Teljes áruház lista'!$C:$G,5,0)</f>
        <v>Medium Risk</v>
      </c>
      <c r="F828" s="5" t="s">
        <v>9</v>
      </c>
      <c r="G828" s="5">
        <v>0</v>
      </c>
      <c r="H828" s="5">
        <v>0</v>
      </c>
      <c r="I828" s="4"/>
      <c r="J828" s="4"/>
      <c r="K828" s="4"/>
    </row>
    <row r="829" spans="1:11" ht="28.5">
      <c r="A829" s="4" t="s">
        <v>536</v>
      </c>
      <c r="B829" s="5">
        <v>44055</v>
      </c>
      <c r="C829" s="5" t="s">
        <v>457</v>
      </c>
      <c r="D829" s="5" t="s">
        <v>458</v>
      </c>
      <c r="E829" s="16" t="str">
        <f>VLOOKUP(B829,'[1]HU-Teljes áruház lista'!$C:$G,5,0)</f>
        <v>Low Risk</v>
      </c>
      <c r="F829" s="5" t="s">
        <v>9</v>
      </c>
      <c r="G829" s="5">
        <v>1</v>
      </c>
      <c r="H829" s="5">
        <v>0</v>
      </c>
      <c r="I829" s="4"/>
      <c r="J829" s="4"/>
      <c r="K829" s="4"/>
    </row>
    <row r="830" spans="1:11" ht="28.5">
      <c r="A830" s="4" t="s">
        <v>536</v>
      </c>
      <c r="B830" s="5">
        <v>41680</v>
      </c>
      <c r="C830" s="5" t="s">
        <v>373</v>
      </c>
      <c r="D830" s="5" t="s">
        <v>374</v>
      </c>
      <c r="E830" s="15" t="str">
        <f>VLOOKUP(B830,'[1]HU-Teljes áruház lista'!$C:$G,5,0)</f>
        <v>Medium Risk</v>
      </c>
      <c r="F830" s="5" t="s">
        <v>9</v>
      </c>
      <c r="G830" s="5">
        <v>2</v>
      </c>
      <c r="H830" s="5">
        <v>0</v>
      </c>
      <c r="I830" s="4"/>
      <c r="J830" s="4"/>
      <c r="K830" s="4"/>
    </row>
    <row r="831" spans="1:11">
      <c r="A831" s="4" t="s">
        <v>537</v>
      </c>
      <c r="B831" s="5">
        <v>41440</v>
      </c>
      <c r="C831" s="5" t="s">
        <v>230</v>
      </c>
      <c r="D831" s="5" t="s">
        <v>231</v>
      </c>
      <c r="E831" s="15" t="str">
        <f>VLOOKUP(B831,'[1]HU-Teljes áruház lista'!$C:$G,5,0)</f>
        <v>Medium Risk</v>
      </c>
      <c r="F831" s="5" t="s">
        <v>26</v>
      </c>
      <c r="G831" s="5">
        <v>0</v>
      </c>
      <c r="H831" s="5">
        <v>0</v>
      </c>
      <c r="I831" s="4"/>
      <c r="J831" s="4"/>
      <c r="K831" s="4"/>
    </row>
    <row r="832" spans="1:11">
      <c r="A832" s="4" t="s">
        <v>537</v>
      </c>
      <c r="B832" s="5">
        <v>41005</v>
      </c>
      <c r="C832" s="5" t="s">
        <v>114</v>
      </c>
      <c r="D832" s="5" t="s">
        <v>115</v>
      </c>
      <c r="E832" s="16" t="str">
        <f>VLOOKUP(B832,'[1]HU-Teljes áruház lista'!$C:$G,5,0)</f>
        <v>Low Risk</v>
      </c>
      <c r="F832" s="5" t="s">
        <v>26</v>
      </c>
      <c r="G832" s="5">
        <v>0</v>
      </c>
      <c r="H832" s="5">
        <v>0</v>
      </c>
      <c r="I832" s="4"/>
      <c r="J832" s="4"/>
      <c r="K832" s="4"/>
    </row>
    <row r="833" spans="1:11" ht="28.5">
      <c r="A833" s="4" t="s">
        <v>537</v>
      </c>
      <c r="B833" s="5">
        <v>44087</v>
      </c>
      <c r="C833" s="5" t="s">
        <v>419</v>
      </c>
      <c r="D833" s="5" t="s">
        <v>420</v>
      </c>
      <c r="E833" s="16" t="str">
        <f>VLOOKUP(B833,'[1]HU-Teljes áruház lista'!$C:$G,5,0)</f>
        <v>Low Risk</v>
      </c>
      <c r="F833" s="5" t="s">
        <v>9</v>
      </c>
      <c r="G833" s="5">
        <v>0</v>
      </c>
      <c r="H833" s="5">
        <v>0</v>
      </c>
      <c r="I833" s="4"/>
      <c r="J833" s="4"/>
      <c r="K833" s="4"/>
    </row>
    <row r="834" spans="1:11">
      <c r="A834" s="4" t="s">
        <v>537</v>
      </c>
      <c r="B834" s="5">
        <v>43001</v>
      </c>
      <c r="C834" s="5" t="s">
        <v>422</v>
      </c>
      <c r="D834" s="5" t="s">
        <v>423</v>
      </c>
      <c r="E834" s="16" t="str">
        <f>VLOOKUP(B834,'[1]HU-Teljes áruház lista'!$C:$G,5,0)</f>
        <v>Low Risk</v>
      </c>
      <c r="F834" s="5" t="s">
        <v>9</v>
      </c>
      <c r="G834" s="5">
        <v>0</v>
      </c>
      <c r="H834" s="5">
        <v>0</v>
      </c>
      <c r="I834" s="4"/>
      <c r="J834" s="4"/>
      <c r="K834" s="4"/>
    </row>
    <row r="835" spans="1:11">
      <c r="A835" s="4" t="s">
        <v>537</v>
      </c>
      <c r="B835" s="5">
        <v>44077</v>
      </c>
      <c r="C835" s="5" t="s">
        <v>433</v>
      </c>
      <c r="D835" s="5" t="s">
        <v>434</v>
      </c>
      <c r="E835" s="16" t="str">
        <f>VLOOKUP(B835,'[1]HU-Teljes áruház lista'!$C:$G,5,0)</f>
        <v>Low Risk</v>
      </c>
      <c r="F835" s="5" t="s">
        <v>9</v>
      </c>
      <c r="G835" s="5">
        <v>1</v>
      </c>
      <c r="H835" s="5">
        <v>0</v>
      </c>
      <c r="I835" s="4"/>
      <c r="J835" s="4"/>
      <c r="K835" s="4"/>
    </row>
    <row r="836" spans="1:11">
      <c r="A836" s="4" t="s">
        <v>537</v>
      </c>
      <c r="B836" s="5">
        <v>45015</v>
      </c>
      <c r="C836" s="5" t="s">
        <v>63</v>
      </c>
      <c r="D836" s="5" t="s">
        <v>64</v>
      </c>
      <c r="E836" s="16" t="str">
        <f>VLOOKUP(B836,'[1]HU-Teljes áruház lista'!$C:$G,5,0)</f>
        <v>Low Risk</v>
      </c>
      <c r="F836" s="5" t="s">
        <v>9</v>
      </c>
      <c r="G836" s="5">
        <v>0</v>
      </c>
      <c r="H836" s="5">
        <v>0</v>
      </c>
      <c r="I836" s="4"/>
      <c r="J836" s="4"/>
      <c r="K836" s="4"/>
    </row>
    <row r="837" spans="1:11" ht="28.5">
      <c r="A837" s="4" t="s">
        <v>537</v>
      </c>
      <c r="B837" s="5">
        <v>43003</v>
      </c>
      <c r="C837" s="5" t="s">
        <v>135</v>
      </c>
      <c r="D837" s="5" t="s">
        <v>136</v>
      </c>
      <c r="E837" s="16" t="str">
        <f>VLOOKUP(B837,'[1]HU-Teljes áruház lista'!$C:$G,5,0)</f>
        <v>Low Risk</v>
      </c>
      <c r="F837" s="5" t="s">
        <v>9</v>
      </c>
      <c r="G837" s="5">
        <v>0</v>
      </c>
      <c r="H837" s="5">
        <v>0</v>
      </c>
      <c r="I837" s="4"/>
      <c r="J837" s="4"/>
      <c r="K837" s="4"/>
    </row>
    <row r="838" spans="1:11" ht="28.5">
      <c r="A838" s="4" t="s">
        <v>537</v>
      </c>
      <c r="B838" s="5">
        <v>44060</v>
      </c>
      <c r="C838" s="5" t="s">
        <v>446</v>
      </c>
      <c r="D838" s="5" t="s">
        <v>447</v>
      </c>
      <c r="E838" s="16" t="str">
        <f>VLOOKUP(B838,'[1]HU-Teljes áruház lista'!$C:$G,5,0)</f>
        <v>Low Risk</v>
      </c>
      <c r="F838" s="5" t="s">
        <v>9</v>
      </c>
      <c r="G838" s="5">
        <v>0</v>
      </c>
      <c r="H838" s="5">
        <v>0</v>
      </c>
      <c r="I838" s="4"/>
      <c r="J838" s="4"/>
      <c r="K838" s="4"/>
    </row>
    <row r="839" spans="1:11">
      <c r="A839" s="4" t="s">
        <v>537</v>
      </c>
      <c r="B839" s="5">
        <v>41020</v>
      </c>
      <c r="C839" s="5" t="s">
        <v>47</v>
      </c>
      <c r="D839" s="5" t="s">
        <v>48</v>
      </c>
      <c r="E839" s="16" t="str">
        <f>VLOOKUP(B839,'[1]HU-Teljes áruház lista'!$C:$G,5,0)</f>
        <v>Low Risk</v>
      </c>
      <c r="F839" s="5" t="s">
        <v>9</v>
      </c>
      <c r="G839" s="5">
        <v>0</v>
      </c>
      <c r="H839" s="5">
        <v>0</v>
      </c>
      <c r="I839" s="4"/>
      <c r="J839" s="4"/>
      <c r="K839" s="4"/>
    </row>
    <row r="840" spans="1:11" ht="28.5">
      <c r="A840" s="4" t="s">
        <v>537</v>
      </c>
      <c r="B840" s="5">
        <v>41670</v>
      </c>
      <c r="C840" s="5" t="s">
        <v>59</v>
      </c>
      <c r="D840" s="5" t="s">
        <v>60</v>
      </c>
      <c r="E840" s="15" t="str">
        <f>VLOOKUP(B840,'[1]HU-Teljes áruház lista'!$C:$G,5,0)</f>
        <v>Medium Risk</v>
      </c>
      <c r="F840" s="5" t="s">
        <v>9</v>
      </c>
      <c r="G840" s="5">
        <v>1</v>
      </c>
      <c r="H840" s="5">
        <v>0</v>
      </c>
      <c r="I840" s="4"/>
      <c r="J840" s="4"/>
      <c r="K840" s="4"/>
    </row>
    <row r="841" spans="1:11">
      <c r="A841" s="4" t="s">
        <v>537</v>
      </c>
      <c r="B841" s="5">
        <v>43004</v>
      </c>
      <c r="C841" s="5" t="s">
        <v>388</v>
      </c>
      <c r="D841" s="5" t="s">
        <v>389</v>
      </c>
      <c r="E841" s="16" t="str">
        <f>VLOOKUP(B841,'[1]HU-Teljes áruház lista'!$C:$G,5,0)</f>
        <v>Low Risk</v>
      </c>
      <c r="F841" s="5" t="s">
        <v>9</v>
      </c>
      <c r="G841" s="5">
        <v>0</v>
      </c>
      <c r="H841" s="5">
        <v>0</v>
      </c>
      <c r="I841" s="4"/>
      <c r="J841" s="4"/>
      <c r="K841" s="4"/>
    </row>
    <row r="842" spans="1:11" ht="28.5">
      <c r="A842" s="4" t="s">
        <v>537</v>
      </c>
      <c r="B842" s="5">
        <v>44029</v>
      </c>
      <c r="C842" s="5" t="s">
        <v>375</v>
      </c>
      <c r="D842" s="5" t="s">
        <v>376</v>
      </c>
      <c r="E842" s="16" t="str">
        <f>VLOOKUP(B842,'[1]HU-Teljes áruház lista'!$C:$G,5,0)</f>
        <v>Low Risk</v>
      </c>
      <c r="F842" s="5" t="s">
        <v>9</v>
      </c>
      <c r="G842" s="5">
        <v>0</v>
      </c>
      <c r="H842" s="5">
        <v>0</v>
      </c>
      <c r="I842" s="4"/>
      <c r="J842" s="4"/>
      <c r="K842" s="4"/>
    </row>
    <row r="843" spans="1:11" ht="28.5">
      <c r="A843" s="4" t="s">
        <v>537</v>
      </c>
      <c r="B843" s="5">
        <v>44040</v>
      </c>
      <c r="C843" s="5" t="s">
        <v>343</v>
      </c>
      <c r="D843" s="5" t="s">
        <v>344</v>
      </c>
      <c r="E843" s="16" t="str">
        <f>VLOOKUP(B843,'[1]HU-Teljes áruház lista'!$C:$G,5,0)</f>
        <v>Low Risk</v>
      </c>
      <c r="F843" s="5" t="s">
        <v>9</v>
      </c>
      <c r="G843" s="5">
        <v>2</v>
      </c>
      <c r="H843" s="5">
        <v>0</v>
      </c>
      <c r="I843" s="4"/>
      <c r="J843" s="4"/>
      <c r="K843" s="4"/>
    </row>
    <row r="844" spans="1:11">
      <c r="A844" s="4" t="s">
        <v>537</v>
      </c>
      <c r="B844" s="5">
        <v>43002</v>
      </c>
      <c r="C844" s="5" t="s">
        <v>355</v>
      </c>
      <c r="D844" s="5" t="s">
        <v>356</v>
      </c>
      <c r="E844" s="16" t="str">
        <f>VLOOKUP(B844,'[1]HU-Teljes áruház lista'!$C:$G,5,0)</f>
        <v>Low Risk</v>
      </c>
      <c r="F844" s="5" t="s">
        <v>9</v>
      </c>
      <c r="G844" s="5">
        <v>0</v>
      </c>
      <c r="H844" s="5">
        <v>0</v>
      </c>
      <c r="I844" s="4"/>
      <c r="J844" s="4"/>
      <c r="K844" s="4"/>
    </row>
    <row r="845" spans="1:11" ht="28.5">
      <c r="A845" s="4" t="s">
        <v>537</v>
      </c>
      <c r="B845" s="5">
        <v>44030</v>
      </c>
      <c r="C845" s="5" t="s">
        <v>538</v>
      </c>
      <c r="D845" s="5" t="s">
        <v>539</v>
      </c>
      <c r="E845" s="16" t="str">
        <f>VLOOKUP(B845,'[1]HU-Teljes áruház lista'!$C:$G,5,0)</f>
        <v>Low Risk</v>
      </c>
      <c r="F845" s="5" t="s">
        <v>9</v>
      </c>
      <c r="G845" s="5">
        <v>1</v>
      </c>
      <c r="H845" s="5">
        <v>0</v>
      </c>
      <c r="I845" s="4"/>
      <c r="J845" s="4"/>
      <c r="K845" s="4"/>
    </row>
    <row r="846" spans="1:11" ht="28.5">
      <c r="A846" s="4" t="s">
        <v>537</v>
      </c>
      <c r="B846" s="5">
        <v>45016</v>
      </c>
      <c r="C846" s="5" t="s">
        <v>284</v>
      </c>
      <c r="D846" s="5" t="s">
        <v>285</v>
      </c>
      <c r="E846" s="16" t="str">
        <f>VLOOKUP(B846,'[1]HU-Teljes áruház lista'!$C:$G,5,0)</f>
        <v>Low Risk</v>
      </c>
      <c r="F846" s="5" t="s">
        <v>9</v>
      </c>
      <c r="G846" s="5">
        <v>0</v>
      </c>
      <c r="H846" s="5">
        <v>0</v>
      </c>
      <c r="I846" s="4"/>
      <c r="J846" s="4"/>
      <c r="K846" s="4"/>
    </row>
    <row r="847" spans="1:11" ht="28.5">
      <c r="A847" s="4" t="s">
        <v>537</v>
      </c>
      <c r="B847" s="5">
        <v>45003</v>
      </c>
      <c r="C847" s="5" t="s">
        <v>57</v>
      </c>
      <c r="D847" s="5" t="s">
        <v>58</v>
      </c>
      <c r="E847" s="16" t="str">
        <f>VLOOKUP(B847,'[1]HU-Teljes áruház lista'!$C:$G,5,0)</f>
        <v>Low Risk</v>
      </c>
      <c r="F847" s="5" t="s">
        <v>9</v>
      </c>
      <c r="G847" s="5">
        <v>0</v>
      </c>
      <c r="H847" s="5">
        <v>0</v>
      </c>
      <c r="I847" s="4"/>
      <c r="J847" s="4"/>
      <c r="K847" s="4"/>
    </row>
    <row r="848" spans="1:11" ht="28.5">
      <c r="A848" s="4" t="s">
        <v>537</v>
      </c>
      <c r="B848" s="5">
        <v>45017</v>
      </c>
      <c r="C848" s="5" t="s">
        <v>424</v>
      </c>
      <c r="D848" s="5" t="s">
        <v>425</v>
      </c>
      <c r="E848" s="16" t="str">
        <f>VLOOKUP(B848,'[1]HU-Teljes áruház lista'!$C:$G,5,0)</f>
        <v>Low Risk</v>
      </c>
      <c r="F848" s="5" t="s">
        <v>9</v>
      </c>
      <c r="G848" s="5">
        <v>0</v>
      </c>
      <c r="H848" s="5">
        <v>0</v>
      </c>
      <c r="I848" s="4"/>
      <c r="J848" s="4"/>
      <c r="K848" s="4"/>
    </row>
    <row r="849" spans="1:11">
      <c r="A849" s="4" t="s">
        <v>537</v>
      </c>
      <c r="B849" s="5">
        <v>41017</v>
      </c>
      <c r="C849" s="5" t="s">
        <v>145</v>
      </c>
      <c r="D849" s="5" t="s">
        <v>146</v>
      </c>
      <c r="E849" s="16" t="str">
        <f>VLOOKUP(B849,'[1]HU-Teljes áruház lista'!$C:$G,5,0)</f>
        <v>Low Risk</v>
      </c>
      <c r="F849" s="5" t="s">
        <v>9</v>
      </c>
      <c r="G849" s="5">
        <v>1</v>
      </c>
      <c r="H849" s="5">
        <v>0</v>
      </c>
      <c r="I849" s="4"/>
      <c r="J849" s="4"/>
      <c r="K849" s="4"/>
    </row>
    <row r="850" spans="1:11" ht="28.5">
      <c r="A850" s="4" t="s">
        <v>537</v>
      </c>
      <c r="B850" s="5">
        <v>45005</v>
      </c>
      <c r="C850" s="5" t="s">
        <v>55</v>
      </c>
      <c r="D850" s="5" t="s">
        <v>56</v>
      </c>
      <c r="E850" s="16" t="str">
        <f>VLOOKUP(B850,'[1]HU-Teljes áruház lista'!$C:$G,5,0)</f>
        <v>Low Risk</v>
      </c>
      <c r="F850" s="5" t="s">
        <v>9</v>
      </c>
      <c r="G850" s="5">
        <v>0</v>
      </c>
      <c r="H850" s="5">
        <v>0</v>
      </c>
      <c r="I850" s="4"/>
      <c r="J850" s="4"/>
      <c r="K850" s="4"/>
    </row>
    <row r="851" spans="1:11" ht="28.5">
      <c r="A851" s="4" t="s">
        <v>537</v>
      </c>
      <c r="B851" s="5">
        <v>45018</v>
      </c>
      <c r="C851" s="5" t="s">
        <v>166</v>
      </c>
      <c r="D851" s="5" t="s">
        <v>167</v>
      </c>
      <c r="E851" s="16" t="str">
        <f>VLOOKUP(B851,'[1]HU-Teljes áruház lista'!$C:$G,5,0)</f>
        <v>Low Risk</v>
      </c>
      <c r="F851" s="5" t="s">
        <v>9</v>
      </c>
      <c r="G851" s="5">
        <v>0</v>
      </c>
      <c r="H851" s="5">
        <v>0</v>
      </c>
      <c r="I851" s="4"/>
      <c r="J851" s="4"/>
      <c r="K851" s="4"/>
    </row>
    <row r="852" spans="1:11">
      <c r="A852" s="4" t="s">
        <v>537</v>
      </c>
      <c r="B852" s="5">
        <v>44028</v>
      </c>
      <c r="C852" s="5" t="s">
        <v>162</v>
      </c>
      <c r="D852" s="5" t="s">
        <v>163</v>
      </c>
      <c r="E852" s="16" t="str">
        <f>VLOOKUP(B852,'[1]HU-Teljes áruház lista'!$C:$G,5,0)</f>
        <v>Low Risk</v>
      </c>
      <c r="F852" s="5" t="s">
        <v>9</v>
      </c>
      <c r="G852" s="5">
        <v>2</v>
      </c>
      <c r="H852" s="5">
        <v>0</v>
      </c>
      <c r="I852" s="4"/>
      <c r="J852" s="4"/>
      <c r="K852" s="4"/>
    </row>
    <row r="853" spans="1:11" ht="28.5">
      <c r="A853" s="4" t="s">
        <v>537</v>
      </c>
      <c r="B853" s="5">
        <v>44067</v>
      </c>
      <c r="C853" s="5" t="s">
        <v>156</v>
      </c>
      <c r="D853" s="5" t="s">
        <v>157</v>
      </c>
      <c r="E853" s="16" t="str">
        <f>VLOOKUP(B853,'[1]HU-Teljes áruház lista'!$C:$G,5,0)</f>
        <v>Low Risk</v>
      </c>
      <c r="F853" s="5" t="s">
        <v>26</v>
      </c>
      <c r="G853" s="5">
        <v>0</v>
      </c>
      <c r="H853" s="5">
        <v>0</v>
      </c>
      <c r="I853" s="4"/>
      <c r="J853" s="4"/>
      <c r="K853" s="4"/>
    </row>
    <row r="854" spans="1:11" ht="28.5">
      <c r="A854" s="4" t="s">
        <v>537</v>
      </c>
      <c r="B854" s="5">
        <v>41600</v>
      </c>
      <c r="C854" s="5" t="s">
        <v>509</v>
      </c>
      <c r="D854" s="5" t="s">
        <v>510</v>
      </c>
      <c r="E854" s="15" t="str">
        <f>VLOOKUP(B854,'[1]HU-Teljes áruház lista'!$C:$G,5,0)</f>
        <v>Medium Risk</v>
      </c>
      <c r="F854" s="5" t="s">
        <v>9</v>
      </c>
      <c r="G854" s="5">
        <v>1</v>
      </c>
      <c r="H854" s="5">
        <v>0</v>
      </c>
      <c r="I854" s="4"/>
      <c r="J854" s="4"/>
      <c r="K854" s="4"/>
    </row>
    <row r="855" spans="1:11" ht="28.5">
      <c r="A855" s="4" t="s">
        <v>537</v>
      </c>
      <c r="B855" s="5">
        <v>45004</v>
      </c>
      <c r="C855" s="5" t="s">
        <v>49</v>
      </c>
      <c r="D855" s="5" t="s">
        <v>50</v>
      </c>
      <c r="E855" s="16" t="str">
        <f>VLOOKUP(B855,'[1]HU-Teljes áruház lista'!$C:$G,5,0)</f>
        <v>Low Risk</v>
      </c>
      <c r="F855" s="5" t="s">
        <v>9</v>
      </c>
      <c r="G855" s="5">
        <v>1</v>
      </c>
      <c r="H855" s="5">
        <v>0</v>
      </c>
      <c r="I855" s="4"/>
      <c r="J855" s="4"/>
      <c r="K855" s="4"/>
    </row>
    <row r="856" spans="1:11">
      <c r="A856" s="4" t="s">
        <v>537</v>
      </c>
      <c r="B856" s="5">
        <v>41770</v>
      </c>
      <c r="C856" s="5" t="s">
        <v>106</v>
      </c>
      <c r="D856" s="5" t="s">
        <v>107</v>
      </c>
      <c r="E856" s="15" t="str">
        <f>VLOOKUP(B856,'[1]HU-Teljes áruház lista'!$C:$G,5,0)</f>
        <v>Medium Risk</v>
      </c>
      <c r="F856" s="5" t="s">
        <v>9</v>
      </c>
      <c r="G856" s="5">
        <v>0</v>
      </c>
      <c r="H856" s="5">
        <v>0</v>
      </c>
      <c r="I856" s="4"/>
      <c r="J856" s="4"/>
      <c r="K856" s="4"/>
    </row>
    <row r="857" spans="1:11">
      <c r="A857" s="4" t="s">
        <v>537</v>
      </c>
      <c r="B857" s="5">
        <v>45002</v>
      </c>
      <c r="C857" s="5" t="s">
        <v>168</v>
      </c>
      <c r="D857" s="5" t="s">
        <v>169</v>
      </c>
      <c r="E857" s="16" t="str">
        <f>VLOOKUP(B857,'[1]HU-Teljes áruház lista'!$C:$G,5,0)</f>
        <v>Low Risk</v>
      </c>
      <c r="F857" s="5" t="s">
        <v>9</v>
      </c>
      <c r="G857" s="5">
        <v>0</v>
      </c>
      <c r="H857" s="5">
        <v>0</v>
      </c>
      <c r="I857" s="4"/>
      <c r="J857" s="4"/>
      <c r="K857" s="4"/>
    </row>
    <row r="858" spans="1:11">
      <c r="A858" s="4" t="s">
        <v>537</v>
      </c>
      <c r="B858" s="5">
        <v>44035</v>
      </c>
      <c r="C858" s="5" t="s">
        <v>164</v>
      </c>
      <c r="D858" s="5" t="s">
        <v>165</v>
      </c>
      <c r="E858" s="16" t="str">
        <f>VLOOKUP(B858,'[1]HU-Teljes áruház lista'!$C:$G,5,0)</f>
        <v>Low Risk</v>
      </c>
      <c r="F858" s="5" t="s">
        <v>9</v>
      </c>
      <c r="G858" s="5">
        <v>1</v>
      </c>
      <c r="H858" s="5">
        <v>1</v>
      </c>
      <c r="I858" s="4"/>
      <c r="J858" s="4"/>
      <c r="K858" s="4"/>
    </row>
    <row r="859" spans="1:11">
      <c r="A859" s="4" t="s">
        <v>537</v>
      </c>
      <c r="B859" s="5">
        <v>41810</v>
      </c>
      <c r="C859" s="5" t="s">
        <v>260</v>
      </c>
      <c r="D859" s="5" t="s">
        <v>261</v>
      </c>
      <c r="E859" s="15" t="str">
        <f>VLOOKUP(B859,'[1]HU-Teljes áruház lista'!$C:$G,5,0)</f>
        <v>Medium Risk</v>
      </c>
      <c r="F859" s="5" t="s">
        <v>9</v>
      </c>
      <c r="G859" s="5">
        <v>0</v>
      </c>
      <c r="H859" s="5">
        <v>0</v>
      </c>
      <c r="I859" s="4"/>
      <c r="J859" s="4"/>
      <c r="K859" s="4"/>
    </row>
    <row r="860" spans="1:11">
      <c r="A860" s="4" t="s">
        <v>537</v>
      </c>
      <c r="B860" s="5">
        <v>41550</v>
      </c>
      <c r="C860" s="5" t="s">
        <v>244</v>
      </c>
      <c r="D860" s="5" t="s">
        <v>245</v>
      </c>
      <c r="E860" s="15" t="str">
        <f>VLOOKUP(B860,'[1]HU-Teljes áruház lista'!$C:$G,5,0)</f>
        <v>Medium Risk</v>
      </c>
      <c r="F860" s="5" t="s">
        <v>9</v>
      </c>
      <c r="G860" s="5">
        <v>1</v>
      </c>
      <c r="H860" s="5">
        <v>0</v>
      </c>
      <c r="I860" s="4"/>
      <c r="J860" s="4"/>
      <c r="K860" s="4"/>
    </row>
    <row r="861" spans="1:11">
      <c r="A861" s="4" t="s">
        <v>537</v>
      </c>
      <c r="B861" s="5">
        <v>41039</v>
      </c>
      <c r="C861" s="5" t="s">
        <v>402</v>
      </c>
      <c r="D861" s="5" t="s">
        <v>403</v>
      </c>
      <c r="E861" s="15" t="str">
        <f>VLOOKUP(B861,'[1]HU-Teljes áruház lista'!$C:$G,5,0)</f>
        <v>Medium Risk</v>
      </c>
      <c r="F861" s="5" t="s">
        <v>9</v>
      </c>
      <c r="G861" s="5">
        <v>1</v>
      </c>
      <c r="H861" s="5">
        <v>0</v>
      </c>
      <c r="I861" s="4"/>
      <c r="J861" s="4"/>
      <c r="K861" s="4"/>
    </row>
    <row r="862" spans="1:11">
      <c r="A862" s="4" t="s">
        <v>540</v>
      </c>
      <c r="B862" s="5">
        <v>41006</v>
      </c>
      <c r="C862" s="5" t="s">
        <v>397</v>
      </c>
      <c r="D862" s="5" t="s">
        <v>398</v>
      </c>
      <c r="E862" s="15" t="str">
        <f>VLOOKUP(B862,'[1]HU-Teljes áruház lista'!$C:$G,5,0)</f>
        <v>Medium Risk</v>
      </c>
      <c r="F862" s="5" t="s">
        <v>9</v>
      </c>
      <c r="G862" s="5">
        <v>0</v>
      </c>
      <c r="H862" s="5">
        <v>0</v>
      </c>
      <c r="I862" s="4"/>
      <c r="J862" s="4"/>
      <c r="K862" s="4"/>
    </row>
    <row r="863" spans="1:11" ht="28.5">
      <c r="A863" s="4" t="s">
        <v>540</v>
      </c>
      <c r="B863" s="5">
        <v>44045</v>
      </c>
      <c r="C863" s="5" t="s">
        <v>86</v>
      </c>
      <c r="D863" s="5" t="s">
        <v>87</v>
      </c>
      <c r="E863" s="16" t="str">
        <f>VLOOKUP(B863,'[1]HU-Teljes áruház lista'!$C:$G,5,0)</f>
        <v>Low Risk</v>
      </c>
      <c r="F863" s="5" t="s">
        <v>9</v>
      </c>
      <c r="G863" s="5">
        <v>0</v>
      </c>
      <c r="H863" s="5">
        <v>0</v>
      </c>
      <c r="I863" s="4"/>
      <c r="J863" s="4"/>
      <c r="K863" s="4"/>
    </row>
    <row r="864" spans="1:11" ht="28.5">
      <c r="A864" s="4" t="s">
        <v>540</v>
      </c>
      <c r="B864" s="5">
        <v>44018</v>
      </c>
      <c r="C864" s="5" t="s">
        <v>197</v>
      </c>
      <c r="D864" s="5" t="s">
        <v>198</v>
      </c>
      <c r="E864" s="16" t="str">
        <f>VLOOKUP(B864,'[1]HU-Teljes áruház lista'!$C:$G,5,0)</f>
        <v>Low Risk</v>
      </c>
      <c r="F864" s="5" t="s">
        <v>9</v>
      </c>
      <c r="G864" s="5">
        <v>1</v>
      </c>
      <c r="H864" s="5">
        <v>0</v>
      </c>
      <c r="I864" s="4"/>
      <c r="J864" s="4"/>
      <c r="K864" s="4"/>
    </row>
    <row r="865" spans="1:11">
      <c r="A865" s="4" t="s">
        <v>540</v>
      </c>
      <c r="B865" s="5">
        <v>41018</v>
      </c>
      <c r="C865" s="5" t="s">
        <v>294</v>
      </c>
      <c r="D865" s="5" t="s">
        <v>295</v>
      </c>
      <c r="E865" s="15" t="str">
        <f>VLOOKUP(B865,'[1]HU-Teljes áruház lista'!$C:$G,5,0)</f>
        <v>Medium Risk</v>
      </c>
      <c r="F865" s="5" t="s">
        <v>9</v>
      </c>
      <c r="G865" s="5">
        <v>0</v>
      </c>
      <c r="H865" s="5">
        <v>0</v>
      </c>
      <c r="I865" s="4"/>
      <c r="J865" s="4"/>
      <c r="K865" s="4"/>
    </row>
    <row r="866" spans="1:11" ht="28.5">
      <c r="A866" s="4" t="s">
        <v>540</v>
      </c>
      <c r="B866" s="5">
        <v>41007</v>
      </c>
      <c r="C866" s="5" t="s">
        <v>80</v>
      </c>
      <c r="D866" s="5" t="s">
        <v>81</v>
      </c>
      <c r="E866" s="16" t="str">
        <f>VLOOKUP(B866,'[1]HU-Teljes áruház lista'!$C:$G,5,0)</f>
        <v>Low Risk</v>
      </c>
      <c r="F866" s="5" t="s">
        <v>9</v>
      </c>
      <c r="G866" s="5">
        <v>0</v>
      </c>
      <c r="H866" s="5">
        <v>0</v>
      </c>
      <c r="I866" s="4"/>
      <c r="J866" s="4"/>
      <c r="K866" s="4"/>
    </row>
    <row r="867" spans="1:11">
      <c r="A867" s="4" t="s">
        <v>540</v>
      </c>
      <c r="B867" s="5">
        <v>41045</v>
      </c>
      <c r="C867" s="5" t="s">
        <v>90</v>
      </c>
      <c r="D867" s="5" t="s">
        <v>91</v>
      </c>
      <c r="E867" s="15" t="str">
        <f>VLOOKUP(B867,'[1]HU-Teljes áruház lista'!$C:$G,5,0)</f>
        <v>Medium Risk</v>
      </c>
      <c r="F867" s="5" t="s">
        <v>9</v>
      </c>
      <c r="G867" s="5">
        <v>0</v>
      </c>
      <c r="H867" s="5">
        <v>0</v>
      </c>
      <c r="I867" s="4"/>
      <c r="J867" s="4"/>
      <c r="K867" s="4"/>
    </row>
    <row r="868" spans="1:11">
      <c r="A868" s="4" t="s">
        <v>540</v>
      </c>
      <c r="B868" s="5">
        <v>41410</v>
      </c>
      <c r="C868" s="5" t="s">
        <v>149</v>
      </c>
      <c r="D868" s="5" t="s">
        <v>150</v>
      </c>
      <c r="E868" s="15" t="str">
        <f>VLOOKUP(B868,'[1]HU-Teljes áruház lista'!$C:$G,5,0)</f>
        <v>Medium Risk</v>
      </c>
      <c r="F868" s="5" t="s">
        <v>9</v>
      </c>
      <c r="G868" s="5">
        <v>1</v>
      </c>
      <c r="H868" s="5">
        <v>1</v>
      </c>
      <c r="I868" s="4"/>
      <c r="J868" s="4"/>
      <c r="K868" s="4"/>
    </row>
    <row r="869" spans="1:11" ht="28.5">
      <c r="A869" s="4" t="s">
        <v>540</v>
      </c>
      <c r="B869" s="5">
        <v>44078</v>
      </c>
      <c r="C869" s="5" t="s">
        <v>292</v>
      </c>
      <c r="D869" s="5" t="s">
        <v>293</v>
      </c>
      <c r="E869" s="16" t="str">
        <f>VLOOKUP(B869,'[1]HU-Teljes áruház lista'!$C:$G,5,0)</f>
        <v>Low Risk</v>
      </c>
      <c r="F869" s="5" t="s">
        <v>9</v>
      </c>
      <c r="G869" s="5">
        <v>1</v>
      </c>
      <c r="H869" s="5">
        <v>0</v>
      </c>
      <c r="I869" s="4"/>
      <c r="J869" s="4"/>
      <c r="K869" s="4"/>
    </row>
    <row r="870" spans="1:11">
      <c r="A870" s="4" t="s">
        <v>540</v>
      </c>
      <c r="B870" s="5">
        <v>41790</v>
      </c>
      <c r="C870" s="5" t="s">
        <v>213</v>
      </c>
      <c r="D870" s="5" t="s">
        <v>214</v>
      </c>
      <c r="E870" s="16" t="str">
        <f>VLOOKUP(B870,'[1]HU-Teljes áruház lista'!$C:$G,5,0)</f>
        <v>Low Risk</v>
      </c>
      <c r="F870" s="5" t="s">
        <v>9</v>
      </c>
      <c r="G870" s="5">
        <v>1</v>
      </c>
      <c r="H870" s="5">
        <v>1</v>
      </c>
      <c r="I870" s="4"/>
      <c r="J870" s="4"/>
      <c r="K870" s="4"/>
    </row>
    <row r="871" spans="1:11">
      <c r="A871" s="4" t="s">
        <v>540</v>
      </c>
      <c r="B871" s="5">
        <v>44033</v>
      </c>
      <c r="C871" s="5" t="s">
        <v>338</v>
      </c>
      <c r="D871" s="5" t="s">
        <v>339</v>
      </c>
      <c r="E871" s="16" t="str">
        <f>VLOOKUP(B871,'[1]HU-Teljes áruház lista'!$C:$G,5,0)</f>
        <v>Low Risk</v>
      </c>
      <c r="F871" s="5" t="s">
        <v>9</v>
      </c>
      <c r="G871" s="5">
        <v>1</v>
      </c>
      <c r="H871" s="5">
        <v>0</v>
      </c>
      <c r="I871" s="4"/>
      <c r="J871" s="4"/>
      <c r="K871" s="4"/>
    </row>
    <row r="872" spans="1:11" ht="28.5">
      <c r="A872" s="4" t="s">
        <v>540</v>
      </c>
      <c r="B872" s="5">
        <v>44079</v>
      </c>
      <c r="C872" s="5" t="s">
        <v>221</v>
      </c>
      <c r="D872" s="5" t="s">
        <v>222</v>
      </c>
      <c r="E872" s="16" t="str">
        <f>VLOOKUP(B872,'[1]HU-Teljes áruház lista'!$C:$G,5,0)</f>
        <v>Low Risk</v>
      </c>
      <c r="F872" s="5" t="s">
        <v>9</v>
      </c>
      <c r="G872" s="5">
        <v>1</v>
      </c>
      <c r="H872" s="5">
        <v>0</v>
      </c>
      <c r="I872" s="4"/>
      <c r="J872" s="4"/>
      <c r="K872" s="4"/>
    </row>
    <row r="873" spans="1:11" ht="28.5">
      <c r="A873" s="4" t="s">
        <v>540</v>
      </c>
      <c r="B873" s="5">
        <v>44064</v>
      </c>
      <c r="C873" s="5" t="s">
        <v>51</v>
      </c>
      <c r="D873" s="5" t="s">
        <v>52</v>
      </c>
      <c r="E873" s="16" t="str">
        <f>VLOOKUP(B873,'[1]HU-Teljes áruház lista'!$C:$G,5,0)</f>
        <v>Low Risk</v>
      </c>
      <c r="F873" s="5" t="s">
        <v>9</v>
      </c>
      <c r="G873" s="5">
        <v>1</v>
      </c>
      <c r="H873" s="5">
        <v>1</v>
      </c>
      <c r="I873" s="4"/>
      <c r="J873" s="4"/>
      <c r="K873" s="4"/>
    </row>
    <row r="874" spans="1:11">
      <c r="A874" s="4" t="s">
        <v>540</v>
      </c>
      <c r="B874" s="5">
        <v>41900</v>
      </c>
      <c r="C874" s="5" t="s">
        <v>147</v>
      </c>
      <c r="D874" s="5" t="s">
        <v>148</v>
      </c>
      <c r="E874" s="15" t="str">
        <f>VLOOKUP(B874,'[1]HU-Teljes áruház lista'!$C:$G,5,0)</f>
        <v>Medium Risk</v>
      </c>
      <c r="F874" s="5" t="s">
        <v>9</v>
      </c>
      <c r="G874" s="5">
        <v>0</v>
      </c>
      <c r="H874" s="5">
        <v>0</v>
      </c>
      <c r="I874" s="4"/>
      <c r="J874" s="4"/>
      <c r="K874" s="4"/>
    </row>
    <row r="875" spans="1:11">
      <c r="A875" s="4" t="s">
        <v>540</v>
      </c>
      <c r="B875" s="5">
        <v>41930</v>
      </c>
      <c r="C875" s="5" t="s">
        <v>151</v>
      </c>
      <c r="D875" s="5" t="s">
        <v>152</v>
      </c>
      <c r="E875" s="16" t="str">
        <f>VLOOKUP(B875,'[1]HU-Teljes áruház lista'!$C:$G,5,0)</f>
        <v>Low Risk</v>
      </c>
      <c r="F875" s="5" t="s">
        <v>9</v>
      </c>
      <c r="G875" s="5">
        <v>1</v>
      </c>
      <c r="H875" s="5">
        <v>0</v>
      </c>
      <c r="I875" s="4"/>
      <c r="J875" s="4"/>
      <c r="K875" s="4"/>
    </row>
    <row r="876" spans="1:11" ht="28.5">
      <c r="A876" s="4" t="s">
        <v>540</v>
      </c>
      <c r="B876" s="5">
        <v>44083</v>
      </c>
      <c r="C876" s="5" t="s">
        <v>232</v>
      </c>
      <c r="D876" s="5" t="s">
        <v>233</v>
      </c>
      <c r="E876" s="16" t="str">
        <f>VLOOKUP(B876,'[1]HU-Teljes áruház lista'!$C:$G,5,0)</f>
        <v>Low Risk</v>
      </c>
      <c r="F876" s="5" t="s">
        <v>9</v>
      </c>
      <c r="G876" s="5">
        <v>0</v>
      </c>
      <c r="H876" s="5">
        <v>0</v>
      </c>
      <c r="I876" s="4"/>
      <c r="J876" s="4"/>
      <c r="K876" s="4"/>
    </row>
    <row r="877" spans="1:11" ht="28.5">
      <c r="A877" s="4" t="s">
        <v>540</v>
      </c>
      <c r="B877" s="5">
        <v>44042</v>
      </c>
      <c r="C877" s="5" t="s">
        <v>223</v>
      </c>
      <c r="D877" s="5" t="s">
        <v>224</v>
      </c>
      <c r="E877" s="16" t="str">
        <f>VLOOKUP(B877,'[1]HU-Teljes áruház lista'!$C:$G,5,0)</f>
        <v>Low Risk</v>
      </c>
      <c r="F877" s="5" t="s">
        <v>9</v>
      </c>
      <c r="G877" s="5">
        <v>1</v>
      </c>
      <c r="H877" s="5">
        <v>0</v>
      </c>
      <c r="I877" s="4"/>
      <c r="J877" s="4"/>
      <c r="K877" s="4"/>
    </row>
    <row r="878" spans="1:11" ht="28.5">
      <c r="A878" s="4" t="s">
        <v>540</v>
      </c>
      <c r="B878" s="5">
        <v>41880</v>
      </c>
      <c r="C878" s="5" t="s">
        <v>371</v>
      </c>
      <c r="D878" s="5" t="s">
        <v>372</v>
      </c>
      <c r="E878" s="15" t="str">
        <f>VLOOKUP(B878,'[1]HU-Teljes áruház lista'!$C:$G,5,0)</f>
        <v>Medium Risk</v>
      </c>
      <c r="F878" s="5" t="s">
        <v>9</v>
      </c>
      <c r="G878" s="5">
        <v>1</v>
      </c>
      <c r="H878" s="5">
        <v>0</v>
      </c>
      <c r="I878" s="4"/>
      <c r="J878" s="4"/>
      <c r="K878" s="4"/>
    </row>
    <row r="879" spans="1:11" ht="28.5">
      <c r="A879" s="4" t="s">
        <v>540</v>
      </c>
      <c r="B879" s="5">
        <v>44052</v>
      </c>
      <c r="C879" s="5" t="s">
        <v>444</v>
      </c>
      <c r="D879" s="5" t="s">
        <v>445</v>
      </c>
      <c r="E879" s="16" t="str">
        <f>VLOOKUP(B879,'[1]HU-Teljes áruház lista'!$C:$G,5,0)</f>
        <v>Low Risk</v>
      </c>
      <c r="F879" s="5" t="s">
        <v>9</v>
      </c>
      <c r="G879" s="5">
        <v>0</v>
      </c>
      <c r="H879" s="5">
        <v>0</v>
      </c>
      <c r="I879" s="4"/>
      <c r="J879" s="4"/>
      <c r="K879" s="4"/>
    </row>
    <row r="880" spans="1:11">
      <c r="A880" s="4" t="s">
        <v>540</v>
      </c>
      <c r="B880" s="5">
        <v>41740</v>
      </c>
      <c r="C880" s="5" t="s">
        <v>262</v>
      </c>
      <c r="D880" s="5" t="s">
        <v>263</v>
      </c>
      <c r="E880" s="15" t="str">
        <f>VLOOKUP(B880,'[1]HU-Teljes áruház lista'!$C:$G,5,0)</f>
        <v>Medium Risk</v>
      </c>
      <c r="F880" s="5" t="s">
        <v>9</v>
      </c>
      <c r="G880" s="5">
        <v>1</v>
      </c>
      <c r="H880" s="5">
        <v>1</v>
      </c>
      <c r="I880" s="4"/>
      <c r="J880" s="4"/>
      <c r="K880" s="4"/>
    </row>
    <row r="881" spans="1:11">
      <c r="A881" s="4" t="s">
        <v>540</v>
      </c>
      <c r="B881" s="5">
        <v>44019</v>
      </c>
      <c r="C881" s="5" t="s">
        <v>108</v>
      </c>
      <c r="D881" s="5" t="s">
        <v>109</v>
      </c>
      <c r="E881" s="16" t="str">
        <f>VLOOKUP(B881,'[1]HU-Teljes áruház lista'!$C:$G,5,0)</f>
        <v>Low Risk</v>
      </c>
      <c r="F881" s="5" t="s">
        <v>9</v>
      </c>
      <c r="G881" s="5">
        <v>1</v>
      </c>
      <c r="H881" s="5">
        <v>1</v>
      </c>
      <c r="I881" s="4"/>
      <c r="J881" s="4"/>
      <c r="K881" s="4"/>
    </row>
    <row r="882" spans="1:11" ht="28.5">
      <c r="A882" s="4" t="s">
        <v>540</v>
      </c>
      <c r="B882" s="5">
        <v>41019</v>
      </c>
      <c r="C882" s="5" t="s">
        <v>27</v>
      </c>
      <c r="D882" s="5" t="s">
        <v>28</v>
      </c>
      <c r="E882" s="16" t="str">
        <f>VLOOKUP(B882,'[1]HU-Teljes áruház lista'!$C:$G,5,0)</f>
        <v>Low Risk</v>
      </c>
      <c r="F882" s="5" t="s">
        <v>9</v>
      </c>
      <c r="G882" s="5">
        <v>1</v>
      </c>
      <c r="H882" s="5">
        <v>0</v>
      </c>
      <c r="I882" s="4"/>
      <c r="J882" s="4"/>
      <c r="K882" s="4"/>
    </row>
    <row r="883" spans="1:11" ht="28.5">
      <c r="A883" s="4" t="s">
        <v>540</v>
      </c>
      <c r="B883" s="5">
        <v>44053</v>
      </c>
      <c r="C883" s="5" t="s">
        <v>417</v>
      </c>
      <c r="D883" s="5" t="s">
        <v>418</v>
      </c>
      <c r="E883" s="16" t="str">
        <f>VLOOKUP(B883,'[1]HU-Teljes áruház lista'!$C:$G,5,0)</f>
        <v>Low Risk</v>
      </c>
      <c r="F883" s="5" t="s">
        <v>9</v>
      </c>
      <c r="G883" s="5">
        <v>0</v>
      </c>
      <c r="H883" s="5">
        <v>0</v>
      </c>
      <c r="I883" s="4"/>
      <c r="J883" s="4"/>
      <c r="K883" s="4"/>
    </row>
    <row r="884" spans="1:11">
      <c r="A884" s="4" t="s">
        <v>540</v>
      </c>
      <c r="B884" s="5">
        <v>41820</v>
      </c>
      <c r="C884" s="5" t="s">
        <v>258</v>
      </c>
      <c r="D884" s="5" t="s">
        <v>259</v>
      </c>
      <c r="E884" s="16" t="str">
        <f>VLOOKUP(B884,'[1]HU-Teljes áruház lista'!$C:$G,5,0)</f>
        <v>Low Risk</v>
      </c>
      <c r="F884" s="5" t="s">
        <v>9</v>
      </c>
      <c r="G884" s="5">
        <v>1</v>
      </c>
      <c r="H884" s="5">
        <v>0</v>
      </c>
      <c r="I884" s="4"/>
      <c r="J884" s="4"/>
      <c r="K884" s="4"/>
    </row>
    <row r="885" spans="1:11">
      <c r="A885" s="4" t="s">
        <v>540</v>
      </c>
      <c r="B885" s="5">
        <v>41003</v>
      </c>
      <c r="C885" s="5" t="s">
        <v>308</v>
      </c>
      <c r="D885" s="5" t="s">
        <v>309</v>
      </c>
      <c r="E885" s="15" t="str">
        <f>VLOOKUP(B885,'[1]HU-Teljes áruház lista'!$C:$G,5,0)</f>
        <v>Medium Risk</v>
      </c>
      <c r="F885" s="5" t="s">
        <v>9</v>
      </c>
      <c r="G885" s="5">
        <v>1</v>
      </c>
      <c r="H885" s="5">
        <v>0</v>
      </c>
      <c r="I885" s="4"/>
      <c r="J885" s="4"/>
      <c r="K885" s="4"/>
    </row>
    <row r="886" spans="1:11">
      <c r="A886" s="4" t="s">
        <v>541</v>
      </c>
      <c r="B886" s="5">
        <v>41760</v>
      </c>
      <c r="C886" s="5" t="s">
        <v>271</v>
      </c>
      <c r="D886" s="5" t="s">
        <v>272</v>
      </c>
      <c r="E886" s="16" t="str">
        <f>VLOOKUP(B886,'[1]HU-Teljes áruház lista'!$C:$G,5,0)</f>
        <v>Low Risk</v>
      </c>
      <c r="F886" s="5" t="s">
        <v>9</v>
      </c>
      <c r="G886" s="5">
        <v>0</v>
      </c>
      <c r="H886" s="5">
        <v>0</v>
      </c>
      <c r="I886" s="4"/>
      <c r="J886" s="4"/>
      <c r="K886" s="4"/>
    </row>
    <row r="887" spans="1:11">
      <c r="A887" s="4" t="s">
        <v>541</v>
      </c>
      <c r="B887" s="5">
        <v>41570</v>
      </c>
      <c r="C887" s="5" t="s">
        <v>191</v>
      </c>
      <c r="D887" s="5" t="s">
        <v>192</v>
      </c>
      <c r="E887" s="15" t="str">
        <f>VLOOKUP(B887,'[1]HU-Teljes áruház lista'!$C:$G,5,0)</f>
        <v>Medium Risk</v>
      </c>
      <c r="F887" s="5" t="s">
        <v>9</v>
      </c>
      <c r="G887" s="5">
        <v>1</v>
      </c>
      <c r="H887" s="5">
        <v>0</v>
      </c>
      <c r="I887" s="4"/>
      <c r="J887" s="4"/>
      <c r="K887" s="4"/>
    </row>
    <row r="888" spans="1:11" ht="28.5">
      <c r="A888" s="4" t="s">
        <v>541</v>
      </c>
      <c r="B888" s="5">
        <v>44050</v>
      </c>
      <c r="C888" s="5" t="s">
        <v>248</v>
      </c>
      <c r="D888" s="5" t="s">
        <v>249</v>
      </c>
      <c r="E888" s="16" t="str">
        <f>VLOOKUP(B888,'[1]HU-Teljes áruház lista'!$C:$G,5,0)</f>
        <v>Low Risk</v>
      </c>
      <c r="F888" s="5" t="s">
        <v>9</v>
      </c>
      <c r="G888" s="5">
        <v>0</v>
      </c>
      <c r="H888" s="5">
        <v>0</v>
      </c>
      <c r="I888" s="4"/>
      <c r="J888" s="4"/>
      <c r="K888" s="4"/>
    </row>
    <row r="889" spans="1:11">
      <c r="A889" s="4" t="s">
        <v>541</v>
      </c>
      <c r="B889" s="5">
        <v>41950</v>
      </c>
      <c r="C889" s="5" t="s">
        <v>246</v>
      </c>
      <c r="D889" s="5" t="s">
        <v>247</v>
      </c>
      <c r="E889" s="16" t="str">
        <f>VLOOKUP(B889,'[1]HU-Teljes áruház lista'!$C:$G,5,0)</f>
        <v>Low Risk</v>
      </c>
      <c r="F889" s="5" t="s">
        <v>9</v>
      </c>
      <c r="G889" s="5">
        <v>2</v>
      </c>
      <c r="H889" s="5">
        <v>0</v>
      </c>
      <c r="I889" s="4"/>
      <c r="J889" s="4"/>
      <c r="K889" s="4"/>
    </row>
    <row r="890" spans="1:11" ht="28.5">
      <c r="A890" s="4" t="s">
        <v>541</v>
      </c>
      <c r="B890" s="5">
        <v>44080</v>
      </c>
      <c r="C890" s="5" t="s">
        <v>160</v>
      </c>
      <c r="D890" s="5" t="s">
        <v>161</v>
      </c>
      <c r="E890" s="16" t="str">
        <f>VLOOKUP(B890,'[1]HU-Teljes áruház lista'!$C:$G,5,0)</f>
        <v>Low Risk</v>
      </c>
      <c r="F890" s="5" t="s">
        <v>26</v>
      </c>
      <c r="G890" s="5">
        <v>0</v>
      </c>
      <c r="H890" s="5">
        <v>0</v>
      </c>
      <c r="I890" s="4"/>
      <c r="J890" s="4"/>
      <c r="K890" s="4"/>
    </row>
    <row r="891" spans="1:11" ht="28.5">
      <c r="A891" s="4" t="s">
        <v>541</v>
      </c>
      <c r="B891" s="5">
        <v>44080</v>
      </c>
      <c r="C891" s="5" t="s">
        <v>160</v>
      </c>
      <c r="D891" s="5" t="s">
        <v>161</v>
      </c>
      <c r="E891" s="16" t="str">
        <f>VLOOKUP(B891,'[1]HU-Teljes áruház lista'!$C:$G,5,0)</f>
        <v>Low Risk</v>
      </c>
      <c r="F891" s="5" t="s">
        <v>26</v>
      </c>
      <c r="G891" s="5">
        <v>0</v>
      </c>
      <c r="H891" s="5">
        <v>0</v>
      </c>
      <c r="I891" s="4"/>
      <c r="J891" s="4"/>
      <c r="K891" s="4"/>
    </row>
    <row r="892" spans="1:11">
      <c r="A892" s="4" t="s">
        <v>541</v>
      </c>
      <c r="B892" s="5">
        <v>41004</v>
      </c>
      <c r="C892" s="5" t="s">
        <v>242</v>
      </c>
      <c r="D892" s="5" t="s">
        <v>243</v>
      </c>
      <c r="E892" s="16" t="str">
        <f>VLOOKUP(B892,'[1]HU-Teljes áruház lista'!$C:$G,5,0)</f>
        <v>Low Risk</v>
      </c>
      <c r="F892" s="5" t="s">
        <v>9</v>
      </c>
      <c r="G892" s="5">
        <v>0</v>
      </c>
      <c r="H892" s="5">
        <v>0</v>
      </c>
      <c r="I892" s="4"/>
      <c r="J892" s="4"/>
      <c r="K892" s="4"/>
    </row>
    <row r="893" spans="1:11" ht="28.5">
      <c r="A893" s="4" t="s">
        <v>541</v>
      </c>
      <c r="B893" s="5">
        <v>41940</v>
      </c>
      <c r="C893" s="5" t="s">
        <v>45</v>
      </c>
      <c r="D893" s="5" t="s">
        <v>46</v>
      </c>
      <c r="E893" s="15" t="str">
        <f>VLOOKUP(B893,'[1]HU-Teljes áruház lista'!$C:$G,5,0)</f>
        <v>Medium Risk</v>
      </c>
      <c r="F893" s="5" t="s">
        <v>9</v>
      </c>
      <c r="G893" s="5">
        <v>1</v>
      </c>
      <c r="H893" s="5">
        <v>0</v>
      </c>
      <c r="I893" s="4"/>
      <c r="J893" s="4"/>
      <c r="K893" s="4"/>
    </row>
    <row r="894" spans="1:11">
      <c r="A894" s="4" t="s">
        <v>541</v>
      </c>
      <c r="B894" s="5">
        <v>41012</v>
      </c>
      <c r="C894" s="5" t="s">
        <v>153</v>
      </c>
      <c r="D894" s="5" t="s">
        <v>154</v>
      </c>
      <c r="E894" s="16" t="str">
        <f>VLOOKUP(B894,'[1]HU-Teljes áruház lista'!$C:$G,5,0)</f>
        <v>Low Risk</v>
      </c>
      <c r="F894" s="5" t="s">
        <v>9</v>
      </c>
      <c r="G894" s="5">
        <v>1</v>
      </c>
      <c r="H894" s="5">
        <v>0</v>
      </c>
      <c r="I894" s="4"/>
      <c r="J894" s="4"/>
      <c r="K894" s="4"/>
    </row>
    <row r="895" spans="1:11">
      <c r="A895" s="4" t="s">
        <v>541</v>
      </c>
      <c r="B895" s="5">
        <v>41044</v>
      </c>
      <c r="C895" s="5" t="s">
        <v>429</v>
      </c>
      <c r="D895" s="5" t="s">
        <v>430</v>
      </c>
      <c r="E895" s="16" t="str">
        <f>VLOOKUP(B895,'[1]HU-Teljes áruház lista'!$C:$G,5,0)</f>
        <v>Low Risk</v>
      </c>
      <c r="F895" s="5" t="s">
        <v>9</v>
      </c>
      <c r="G895" s="5">
        <v>1</v>
      </c>
      <c r="H895" s="5">
        <v>0</v>
      </c>
      <c r="I895" s="4"/>
      <c r="J895" s="4"/>
      <c r="K895" s="4"/>
    </row>
    <row r="896" spans="1:11">
      <c r="A896" s="4" t="s">
        <v>541</v>
      </c>
      <c r="B896" s="5">
        <v>41052</v>
      </c>
      <c r="C896" s="5" t="s">
        <v>100</v>
      </c>
      <c r="D896" s="5" t="s">
        <v>101</v>
      </c>
      <c r="E896" s="15" t="str">
        <f>VLOOKUP(B896,'[1]HU-Teljes áruház lista'!$C:$G,5,0)</f>
        <v>Medium Risk</v>
      </c>
      <c r="F896" s="5" t="s">
        <v>9</v>
      </c>
      <c r="G896" s="5">
        <v>1</v>
      </c>
      <c r="H896" s="5">
        <v>0</v>
      </c>
      <c r="I896" s="4"/>
      <c r="J896" s="4"/>
      <c r="K896" s="4"/>
    </row>
    <row r="897" spans="1:11">
      <c r="A897" s="4" t="s">
        <v>541</v>
      </c>
      <c r="B897" s="5">
        <v>41980</v>
      </c>
      <c r="C897" s="5" t="s">
        <v>110</v>
      </c>
      <c r="D897" s="5" t="s">
        <v>111</v>
      </c>
      <c r="E897" s="15" t="str">
        <f>VLOOKUP(B897,'[1]HU-Teljes áruház lista'!$C:$G,5,0)</f>
        <v>Medium Risk</v>
      </c>
      <c r="F897" s="5" t="s">
        <v>9</v>
      </c>
      <c r="G897" s="5">
        <v>1</v>
      </c>
      <c r="H897" s="5">
        <v>0</v>
      </c>
      <c r="I897" s="4"/>
      <c r="J897" s="4"/>
      <c r="K897" s="4"/>
    </row>
    <row r="898" spans="1:11">
      <c r="A898" s="4" t="s">
        <v>541</v>
      </c>
      <c r="B898" s="5">
        <v>41470</v>
      </c>
      <c r="C898" s="5" t="s">
        <v>116</v>
      </c>
      <c r="D898" s="5" t="s">
        <v>117</v>
      </c>
      <c r="E898" s="15" t="str">
        <f>VLOOKUP(B898,'[1]HU-Teljes áruház lista'!$C:$G,5,0)</f>
        <v>Medium Risk</v>
      </c>
      <c r="F898" s="5" t="s">
        <v>9</v>
      </c>
      <c r="G898" s="5">
        <v>1</v>
      </c>
      <c r="H898" s="5">
        <v>0</v>
      </c>
      <c r="I898" s="4"/>
      <c r="J898" s="4"/>
      <c r="K898" s="4"/>
    </row>
    <row r="899" spans="1:11">
      <c r="A899" s="4" t="s">
        <v>541</v>
      </c>
      <c r="B899" s="5">
        <v>41730</v>
      </c>
      <c r="C899" s="5" t="s">
        <v>104</v>
      </c>
      <c r="D899" s="5" t="s">
        <v>105</v>
      </c>
      <c r="E899" s="15" t="str">
        <f>VLOOKUP(B899,'[1]HU-Teljes áruház lista'!$C:$G,5,0)</f>
        <v>Medium Risk</v>
      </c>
      <c r="F899" s="5" t="s">
        <v>9</v>
      </c>
      <c r="G899" s="5">
        <v>1</v>
      </c>
      <c r="H899" s="5">
        <v>0</v>
      </c>
      <c r="I899" s="4"/>
      <c r="J899" s="4"/>
      <c r="K899" s="4"/>
    </row>
    <row r="900" spans="1:11" ht="28.5">
      <c r="A900" s="4" t="s">
        <v>541</v>
      </c>
      <c r="B900" s="5">
        <v>44036</v>
      </c>
      <c r="C900" s="5" t="s">
        <v>228</v>
      </c>
      <c r="D900" s="5" t="s">
        <v>229</v>
      </c>
      <c r="E900" s="16" t="str">
        <f>VLOOKUP(B900,'[1]HU-Teljes áruház lista'!$C:$G,5,0)</f>
        <v>Low Risk</v>
      </c>
      <c r="F900" s="5" t="s">
        <v>9</v>
      </c>
      <c r="G900" s="5">
        <v>0</v>
      </c>
      <c r="H900" s="5">
        <v>0</v>
      </c>
      <c r="I900" s="4"/>
      <c r="J900" s="4"/>
      <c r="K900" s="4"/>
    </row>
    <row r="901" spans="1:11" ht="28.5">
      <c r="A901" s="4" t="s">
        <v>541</v>
      </c>
      <c r="B901" s="5">
        <v>44005</v>
      </c>
      <c r="C901" s="5" t="s">
        <v>300</v>
      </c>
      <c r="D901" s="5" t="s">
        <v>301</v>
      </c>
      <c r="E901" s="16" t="str">
        <f>VLOOKUP(B901,'[1]HU-Teljes áruház lista'!$C:$G,5,0)</f>
        <v>Low Risk</v>
      </c>
      <c r="F901" s="5" t="s">
        <v>9</v>
      </c>
      <c r="G901" s="5">
        <v>2</v>
      </c>
      <c r="H901" s="5">
        <v>0</v>
      </c>
      <c r="I901" s="4"/>
      <c r="J901" s="4"/>
      <c r="K901" s="4"/>
    </row>
    <row r="902" spans="1:11" ht="28.5">
      <c r="A902" s="4" t="s">
        <v>542</v>
      </c>
      <c r="B902" s="5">
        <v>44054</v>
      </c>
      <c r="C902" s="5" t="s">
        <v>207</v>
      </c>
      <c r="D902" s="5" t="s">
        <v>208</v>
      </c>
      <c r="E902" s="16" t="str">
        <f>VLOOKUP(B902,'[1]HU-Teljes áruház lista'!$C:$G,5,0)</f>
        <v>Low Risk</v>
      </c>
      <c r="F902" s="5" t="s">
        <v>9</v>
      </c>
      <c r="G902" s="5">
        <v>0</v>
      </c>
      <c r="H902" s="5">
        <v>0</v>
      </c>
      <c r="I902" s="4"/>
      <c r="J902" s="4"/>
      <c r="K902" s="4"/>
    </row>
    <row r="903" spans="1:11" ht="28.5">
      <c r="A903" s="4" t="s">
        <v>542</v>
      </c>
      <c r="B903" s="5">
        <v>41620</v>
      </c>
      <c r="C903" s="5" t="s">
        <v>302</v>
      </c>
      <c r="D903" s="5" t="s">
        <v>303</v>
      </c>
      <c r="E903" s="15" t="str">
        <f>VLOOKUP(B903,'[1]HU-Teljes áruház lista'!$C:$G,5,0)</f>
        <v>Medium Risk</v>
      </c>
      <c r="F903" s="5" t="s">
        <v>9</v>
      </c>
      <c r="G903" s="5">
        <v>1</v>
      </c>
      <c r="H903" s="5">
        <v>0</v>
      </c>
      <c r="I903" s="4"/>
      <c r="J903" s="4"/>
      <c r="K903" s="4"/>
    </row>
    <row r="904" spans="1:11">
      <c r="A904" s="4" t="s">
        <v>542</v>
      </c>
      <c r="B904" s="5">
        <v>41480</v>
      </c>
      <c r="C904" s="5" t="s">
        <v>286</v>
      </c>
      <c r="D904" s="5" t="s">
        <v>287</v>
      </c>
      <c r="E904" s="15" t="str">
        <f>VLOOKUP(B904,'[1]HU-Teljes áruház lista'!$C:$G,5,0)</f>
        <v>Medium Risk</v>
      </c>
      <c r="F904" s="5" t="s">
        <v>9</v>
      </c>
      <c r="G904" s="5">
        <v>0</v>
      </c>
      <c r="H904" s="5">
        <v>0</v>
      </c>
      <c r="I904" s="4"/>
      <c r="J904" s="4"/>
      <c r="K904" s="4"/>
    </row>
    <row r="905" spans="1:11">
      <c r="A905" s="4" t="s">
        <v>542</v>
      </c>
      <c r="B905" s="5">
        <v>41027</v>
      </c>
      <c r="C905" s="5" t="s">
        <v>320</v>
      </c>
      <c r="D905" s="5" t="s">
        <v>321</v>
      </c>
      <c r="E905" s="15" t="str">
        <f>VLOOKUP(B905,'[1]HU-Teljes áruház lista'!$C:$G,5,0)</f>
        <v>Medium Risk</v>
      </c>
      <c r="F905" s="5" t="s">
        <v>9</v>
      </c>
      <c r="G905" s="5">
        <v>1</v>
      </c>
      <c r="H905" s="5">
        <v>0</v>
      </c>
      <c r="I905" s="4"/>
      <c r="J905" s="4"/>
      <c r="K905" s="4"/>
    </row>
    <row r="906" spans="1:11">
      <c r="A906" s="4" t="s">
        <v>542</v>
      </c>
      <c r="B906" s="5">
        <v>41037</v>
      </c>
      <c r="C906" s="5" t="s">
        <v>411</v>
      </c>
      <c r="D906" s="5" t="s">
        <v>412</v>
      </c>
      <c r="E906" s="15" t="str">
        <f>VLOOKUP(B906,'[1]HU-Teljes áruház lista'!$C:$G,5,0)</f>
        <v>Medium Risk</v>
      </c>
      <c r="F906" s="5" t="s">
        <v>9</v>
      </c>
      <c r="G906" s="5">
        <v>1</v>
      </c>
      <c r="H906" s="5">
        <v>0</v>
      </c>
      <c r="I906" s="4"/>
      <c r="J906" s="4"/>
      <c r="K906" s="4"/>
    </row>
    <row r="907" spans="1:11">
      <c r="A907" s="4" t="s">
        <v>542</v>
      </c>
      <c r="B907" s="5">
        <v>41960</v>
      </c>
      <c r="C907" s="5" t="s">
        <v>304</v>
      </c>
      <c r="D907" s="5" t="s">
        <v>305</v>
      </c>
      <c r="E907" s="16" t="str">
        <f>VLOOKUP(B907,'[1]HU-Teljes áruház lista'!$C:$G,5,0)</f>
        <v>Low Risk</v>
      </c>
      <c r="F907" s="5" t="s">
        <v>9</v>
      </c>
      <c r="G907" s="5">
        <v>1</v>
      </c>
      <c r="H907" s="5">
        <v>0</v>
      </c>
      <c r="I907" s="4"/>
      <c r="J907" s="4"/>
      <c r="K907" s="4"/>
    </row>
    <row r="908" spans="1:11">
      <c r="A908" s="4" t="s">
        <v>542</v>
      </c>
      <c r="B908" s="5">
        <v>44017</v>
      </c>
      <c r="C908" s="5" t="s">
        <v>350</v>
      </c>
      <c r="D908" s="5" t="s">
        <v>351</v>
      </c>
      <c r="E908" s="16" t="str">
        <f>VLOOKUP(B908,'[1]HU-Teljes áruház lista'!$C:$G,5,0)</f>
        <v>Low Risk</v>
      </c>
      <c r="F908" s="5" t="s">
        <v>9</v>
      </c>
      <c r="G908" s="5">
        <v>1</v>
      </c>
      <c r="H908" s="5">
        <v>0</v>
      </c>
      <c r="I908" s="4"/>
      <c r="J908" s="4"/>
      <c r="K908" s="4"/>
    </row>
    <row r="909" spans="1:11">
      <c r="A909" s="4" t="s">
        <v>542</v>
      </c>
      <c r="B909" s="5">
        <v>44001</v>
      </c>
      <c r="C909" s="5" t="s">
        <v>238</v>
      </c>
      <c r="D909" s="5" t="s">
        <v>239</v>
      </c>
      <c r="E909" s="16" t="str">
        <f>VLOOKUP(B909,'[1]HU-Teljes áruház lista'!$C:$G,5,0)</f>
        <v>Low Risk</v>
      </c>
      <c r="F909" s="5" t="s">
        <v>9</v>
      </c>
      <c r="G909" s="5">
        <v>0</v>
      </c>
      <c r="H909" s="5">
        <v>0</v>
      </c>
      <c r="I909" s="4"/>
      <c r="J909" s="4"/>
      <c r="K909" s="4"/>
    </row>
    <row r="910" spans="1:11">
      <c r="A910" s="4" t="s">
        <v>542</v>
      </c>
      <c r="B910" s="5">
        <v>41034</v>
      </c>
      <c r="C910" s="5" t="s">
        <v>203</v>
      </c>
      <c r="D910" s="5" t="s">
        <v>204</v>
      </c>
      <c r="E910" s="16" t="str">
        <f>VLOOKUP(B910,'[1]HU-Teljes áruház lista'!$C:$G,5,0)</f>
        <v>Low Risk</v>
      </c>
      <c r="F910" s="5" t="s">
        <v>9</v>
      </c>
      <c r="G910" s="5">
        <v>1</v>
      </c>
      <c r="H910" s="5">
        <v>0</v>
      </c>
      <c r="I910" s="4"/>
      <c r="J910" s="4"/>
      <c r="K910" s="4"/>
    </row>
    <row r="911" spans="1:11" ht="28.5">
      <c r="A911" s="4" t="s">
        <v>542</v>
      </c>
      <c r="B911" s="5">
        <v>41720</v>
      </c>
      <c r="C911" s="5" t="s">
        <v>139</v>
      </c>
      <c r="D911" s="5" t="s">
        <v>140</v>
      </c>
      <c r="E911" s="15" t="str">
        <f>VLOOKUP(B911,'[1]HU-Teljes áruház lista'!$C:$G,5,0)</f>
        <v>Medium Risk</v>
      </c>
      <c r="F911" s="5" t="s">
        <v>9</v>
      </c>
      <c r="G911" s="5">
        <v>1</v>
      </c>
      <c r="H911" s="5">
        <v>0</v>
      </c>
      <c r="I911" s="4"/>
      <c r="J911" s="4"/>
      <c r="K911" s="4"/>
    </row>
    <row r="912" spans="1:11">
      <c r="A912" s="4" t="s">
        <v>542</v>
      </c>
      <c r="B912" s="5">
        <v>41690</v>
      </c>
      <c r="C912" s="5" t="s">
        <v>189</v>
      </c>
      <c r="D912" s="5" t="s">
        <v>190</v>
      </c>
      <c r="E912" s="16" t="str">
        <f>VLOOKUP(B912,'[1]HU-Teljes áruház lista'!$C:$G,5,0)</f>
        <v>Low Risk</v>
      </c>
      <c r="F912" s="5" t="s">
        <v>9</v>
      </c>
      <c r="G912" s="5">
        <v>1</v>
      </c>
      <c r="H912" s="5">
        <v>0</v>
      </c>
      <c r="I912" s="4"/>
      <c r="J912" s="4"/>
      <c r="K912" s="4"/>
    </row>
    <row r="913" spans="1:11">
      <c r="A913" s="4" t="s">
        <v>542</v>
      </c>
      <c r="B913" s="5">
        <v>44058</v>
      </c>
      <c r="C913" s="5" t="s">
        <v>158</v>
      </c>
      <c r="D913" s="5" t="s">
        <v>159</v>
      </c>
      <c r="E913" s="16" t="str">
        <f>VLOOKUP(B913,'[1]HU-Teljes áruház lista'!$C:$G,5,0)</f>
        <v>Low Risk</v>
      </c>
      <c r="F913" s="5" t="s">
        <v>9</v>
      </c>
      <c r="G913" s="5">
        <v>0</v>
      </c>
      <c r="H913" s="5">
        <v>0</v>
      </c>
      <c r="I913" s="4"/>
      <c r="J913" s="4"/>
      <c r="K913" s="4"/>
    </row>
    <row r="914" spans="1:11">
      <c r="A914" s="4" t="s">
        <v>543</v>
      </c>
      <c r="B914" s="5">
        <v>41460</v>
      </c>
      <c r="C914" s="5" t="s">
        <v>43</v>
      </c>
      <c r="D914" s="5" t="s">
        <v>44</v>
      </c>
      <c r="E914" s="15" t="str">
        <f>VLOOKUP(B914,'[1]HU-Teljes áruház lista'!$C:$G,5,0)</f>
        <v>Medium Risk</v>
      </c>
      <c r="F914" s="5" t="s">
        <v>9</v>
      </c>
      <c r="G914" s="5">
        <v>2</v>
      </c>
      <c r="H914" s="5">
        <v>0</v>
      </c>
      <c r="I914" s="4"/>
      <c r="J914" s="4"/>
      <c r="K914" s="4"/>
    </row>
    <row r="915" spans="1:11">
      <c r="A915" s="4" t="s">
        <v>544</v>
      </c>
      <c r="B915" s="5">
        <v>41470</v>
      </c>
      <c r="C915" s="5" t="s">
        <v>116</v>
      </c>
      <c r="D915" s="5" t="s">
        <v>117</v>
      </c>
      <c r="E915" s="15" t="str">
        <f>VLOOKUP(B915,'[1]HU-Teljes áruház lista'!$C:$G,5,0)</f>
        <v>Medium Risk</v>
      </c>
      <c r="F915" s="5" t="s">
        <v>26</v>
      </c>
      <c r="G915" s="5">
        <v>2</v>
      </c>
      <c r="H915" s="5">
        <v>0</v>
      </c>
      <c r="I915" s="4"/>
      <c r="J915" s="4"/>
      <c r="K915" s="4"/>
    </row>
    <row r="916" spans="1:11">
      <c r="A916" s="4" t="s">
        <v>544</v>
      </c>
      <c r="B916" s="5">
        <v>41700</v>
      </c>
      <c r="C916" s="5" t="s">
        <v>217</v>
      </c>
      <c r="D916" s="5" t="s">
        <v>218</v>
      </c>
      <c r="E916" s="15" t="str">
        <f>VLOOKUP(B916,'[1]HU-Teljes áruház lista'!$C:$G,5,0)</f>
        <v>Medium Risk</v>
      </c>
      <c r="F916" s="5" t="s">
        <v>9</v>
      </c>
      <c r="G916" s="5">
        <v>1</v>
      </c>
      <c r="H916" s="5">
        <v>0</v>
      </c>
      <c r="I916" s="4"/>
      <c r="J916" s="4"/>
      <c r="K916" s="4"/>
    </row>
    <row r="917" spans="1:11">
      <c r="A917" s="4" t="s">
        <v>544</v>
      </c>
      <c r="B917" s="5">
        <v>41013</v>
      </c>
      <c r="C917" s="5" t="s">
        <v>187</v>
      </c>
      <c r="D917" s="5" t="s">
        <v>188</v>
      </c>
      <c r="E917" s="16" t="str">
        <f>VLOOKUP(B917,'[1]HU-Teljes áruház lista'!$C:$G,5,0)</f>
        <v>Low Risk</v>
      </c>
      <c r="F917" s="5" t="s">
        <v>9</v>
      </c>
      <c r="G917" s="5">
        <v>0</v>
      </c>
      <c r="H917" s="5">
        <v>0</v>
      </c>
      <c r="I917" s="4"/>
      <c r="J917" s="4"/>
      <c r="K917" s="4"/>
    </row>
    <row r="918" spans="1:11">
      <c r="A918" s="4" t="s">
        <v>544</v>
      </c>
      <c r="B918" s="5">
        <v>44089</v>
      </c>
      <c r="C918" s="5" t="s">
        <v>279</v>
      </c>
      <c r="D918" s="5" t="s">
        <v>280</v>
      </c>
      <c r="E918" s="16" t="str">
        <f>VLOOKUP(B918,'[1]HU-Teljes áruház lista'!$C:$G,5,0)</f>
        <v>Low Risk</v>
      </c>
      <c r="F918" s="5" t="s">
        <v>9</v>
      </c>
      <c r="G918" s="5">
        <v>1</v>
      </c>
      <c r="H918" s="5">
        <v>1</v>
      </c>
      <c r="I918" s="4"/>
      <c r="J918" s="4"/>
      <c r="K918" s="4"/>
    </row>
    <row r="919" spans="1:11">
      <c r="A919" s="4" t="s">
        <v>544</v>
      </c>
      <c r="B919" s="5">
        <v>41017</v>
      </c>
      <c r="C919" s="5" t="s">
        <v>145</v>
      </c>
      <c r="D919" s="5" t="s">
        <v>146</v>
      </c>
      <c r="E919" s="16" t="str">
        <f>VLOOKUP(B919,'[1]HU-Teljes áruház lista'!$C:$G,5,0)</f>
        <v>Low Risk</v>
      </c>
      <c r="F919" s="5" t="s">
        <v>26</v>
      </c>
      <c r="G919" s="5">
        <v>0</v>
      </c>
      <c r="H919" s="5">
        <v>0</v>
      </c>
      <c r="I919" s="4"/>
      <c r="J919" s="4"/>
      <c r="K919" s="4"/>
    </row>
    <row r="920" spans="1:11" ht="28.5">
      <c r="A920" s="4" t="s">
        <v>544</v>
      </c>
      <c r="B920" s="5">
        <v>44080</v>
      </c>
      <c r="C920" s="5" t="s">
        <v>160</v>
      </c>
      <c r="D920" s="5" t="s">
        <v>161</v>
      </c>
      <c r="E920" s="16" t="str">
        <f>VLOOKUP(B920,'[1]HU-Teljes áruház lista'!$C:$G,5,0)</f>
        <v>Low Risk</v>
      </c>
      <c r="F920" s="5" t="s">
        <v>9</v>
      </c>
      <c r="G920" s="5">
        <v>0</v>
      </c>
      <c r="H920" s="5">
        <v>0</v>
      </c>
      <c r="I920" s="4"/>
      <c r="J920" s="4"/>
      <c r="K920" s="4"/>
    </row>
    <row r="921" spans="1:11">
      <c r="A921" s="4" t="s">
        <v>544</v>
      </c>
      <c r="B921" s="5">
        <v>44031</v>
      </c>
      <c r="C921" s="5" t="s">
        <v>431</v>
      </c>
      <c r="D921" s="5" t="s">
        <v>432</v>
      </c>
      <c r="E921" s="16" t="str">
        <f>VLOOKUP(B921,'[1]HU-Teljes áruház lista'!$C:$G,5,0)</f>
        <v>Low Risk</v>
      </c>
      <c r="F921" s="5" t="s">
        <v>9</v>
      </c>
      <c r="G921" s="5">
        <v>1</v>
      </c>
      <c r="H921" s="5">
        <v>0</v>
      </c>
      <c r="I921" s="4"/>
      <c r="J921" s="4"/>
      <c r="K921" s="4"/>
    </row>
    <row r="922" spans="1:11" ht="28.5">
      <c r="A922" s="4" t="s">
        <v>544</v>
      </c>
      <c r="B922" s="5">
        <v>41630</v>
      </c>
      <c r="C922" s="5" t="s">
        <v>264</v>
      </c>
      <c r="D922" s="5" t="s">
        <v>265</v>
      </c>
      <c r="E922" s="15" t="str">
        <f>VLOOKUP(B922,'[1]HU-Teljes áruház lista'!$C:$G,5,0)</f>
        <v>Medium Risk</v>
      </c>
      <c r="F922" s="5" t="s">
        <v>9</v>
      </c>
      <c r="G922" s="5">
        <v>4</v>
      </c>
      <c r="H922" s="5">
        <v>2</v>
      </c>
      <c r="I922" s="4"/>
      <c r="J922" s="4"/>
      <c r="K922" s="4"/>
    </row>
    <row r="923" spans="1:11">
      <c r="A923" s="4" t="s">
        <v>544</v>
      </c>
      <c r="B923" s="5">
        <v>41840</v>
      </c>
      <c r="C923" s="5" t="s">
        <v>290</v>
      </c>
      <c r="D923" s="5" t="s">
        <v>291</v>
      </c>
      <c r="E923" s="16" t="str">
        <f>VLOOKUP(B923,'[1]HU-Teljes áruház lista'!$C:$G,5,0)</f>
        <v>Low Risk</v>
      </c>
      <c r="F923" s="5" t="s">
        <v>9</v>
      </c>
      <c r="G923" s="5">
        <v>1</v>
      </c>
      <c r="H923" s="5">
        <v>0</v>
      </c>
      <c r="I923" s="4"/>
      <c r="J923" s="4"/>
      <c r="K923" s="4"/>
    </row>
    <row r="924" spans="1:11" ht="28.5">
      <c r="A924" s="4" t="s">
        <v>544</v>
      </c>
      <c r="B924" s="5">
        <v>44012</v>
      </c>
      <c r="C924" s="5" t="s">
        <v>92</v>
      </c>
      <c r="D924" s="5" t="s">
        <v>93</v>
      </c>
      <c r="E924" s="16" t="str">
        <f>VLOOKUP(B924,'[1]HU-Teljes áruház lista'!$C:$G,5,0)</f>
        <v>Low Risk</v>
      </c>
      <c r="F924" s="5" t="s">
        <v>9</v>
      </c>
      <c r="G924" s="5">
        <v>1</v>
      </c>
      <c r="H924" s="5">
        <v>0</v>
      </c>
      <c r="I924" s="4"/>
      <c r="J924" s="4"/>
      <c r="K924" s="4"/>
    </row>
    <row r="925" spans="1:11" ht="28.5">
      <c r="A925" s="4" t="s">
        <v>544</v>
      </c>
      <c r="B925" s="5">
        <v>41850</v>
      </c>
      <c r="C925" s="5" t="s">
        <v>65</v>
      </c>
      <c r="D925" s="5" t="s">
        <v>66</v>
      </c>
      <c r="E925" s="15" t="str">
        <f>VLOOKUP(B925,'[1]HU-Teljes áruház lista'!$C:$G,5,0)</f>
        <v>Medium Risk</v>
      </c>
      <c r="F925" s="5" t="s">
        <v>9</v>
      </c>
      <c r="G925" s="5">
        <v>0</v>
      </c>
      <c r="H925" s="5">
        <v>0</v>
      </c>
      <c r="I925" s="4"/>
      <c r="J925" s="4"/>
      <c r="K925" s="4"/>
    </row>
    <row r="926" spans="1:11">
      <c r="A926" s="4" t="s">
        <v>544</v>
      </c>
      <c r="B926" s="5">
        <v>41920</v>
      </c>
      <c r="C926" s="5" t="s">
        <v>69</v>
      </c>
      <c r="D926" s="5" t="s">
        <v>70</v>
      </c>
      <c r="E926" s="16" t="str">
        <f>VLOOKUP(B926,'[1]HU-Teljes áruház lista'!$C:$G,5,0)</f>
        <v>Low Risk</v>
      </c>
      <c r="F926" s="5" t="s">
        <v>9</v>
      </c>
      <c r="G926" s="5">
        <v>1</v>
      </c>
      <c r="H926" s="5">
        <v>0</v>
      </c>
      <c r="I926" s="4"/>
      <c r="J926" s="4"/>
      <c r="K926" s="4"/>
    </row>
    <row r="927" spans="1:11">
      <c r="A927" s="4" t="s">
        <v>544</v>
      </c>
      <c r="B927" s="5">
        <v>41580</v>
      </c>
      <c r="C927" s="5" t="s">
        <v>118</v>
      </c>
      <c r="D927" s="5" t="s">
        <v>119</v>
      </c>
      <c r="E927" s="15" t="str">
        <f>VLOOKUP(B927,'[1]HU-Teljes áruház lista'!$C:$G,5,0)</f>
        <v>Medium Risk</v>
      </c>
      <c r="F927" s="5" t="s">
        <v>9</v>
      </c>
      <c r="G927" s="5">
        <v>1</v>
      </c>
      <c r="H927" s="5">
        <v>0</v>
      </c>
      <c r="I927" s="4"/>
      <c r="J927" s="4"/>
      <c r="K927" s="4"/>
    </row>
    <row r="928" spans="1:11" ht="28.5">
      <c r="A928" s="4" t="s">
        <v>544</v>
      </c>
      <c r="B928" s="5">
        <v>44023</v>
      </c>
      <c r="C928" s="5" t="s">
        <v>427</v>
      </c>
      <c r="D928" s="5" t="s">
        <v>428</v>
      </c>
      <c r="E928" s="16" t="str">
        <f>VLOOKUP(B928,'[1]HU-Teljes áruház lista'!$C:$G,5,0)</f>
        <v>Low Risk</v>
      </c>
      <c r="F928" s="5" t="s">
        <v>9</v>
      </c>
      <c r="G928" s="5">
        <v>1</v>
      </c>
      <c r="H928" s="5">
        <v>0</v>
      </c>
      <c r="I928" s="4"/>
      <c r="J928" s="4"/>
      <c r="K928" s="4"/>
    </row>
    <row r="929" spans="1:11">
      <c r="A929" s="4" t="s">
        <v>544</v>
      </c>
      <c r="B929" s="5">
        <v>41022</v>
      </c>
      <c r="C929" s="5" t="s">
        <v>366</v>
      </c>
      <c r="D929" s="5" t="s">
        <v>367</v>
      </c>
      <c r="E929" s="16" t="str">
        <f>VLOOKUP(B929,'[1]HU-Teljes áruház lista'!$C:$G,5,0)</f>
        <v>Low Risk</v>
      </c>
      <c r="F929" s="5" t="s">
        <v>9</v>
      </c>
      <c r="G929" s="5">
        <v>2</v>
      </c>
      <c r="H929" s="5">
        <v>0</v>
      </c>
      <c r="I929" s="4"/>
      <c r="J929" s="4"/>
      <c r="K929" s="4"/>
    </row>
    <row r="930" spans="1:11">
      <c r="A930" s="4" t="s">
        <v>544</v>
      </c>
      <c r="B930" s="5">
        <v>41910</v>
      </c>
      <c r="C930" s="5" t="s">
        <v>306</v>
      </c>
      <c r="D930" s="5" t="s">
        <v>307</v>
      </c>
      <c r="E930" s="16" t="str">
        <f>VLOOKUP(B930,'[1]HU-Teljes áruház lista'!$C:$G,5,0)</f>
        <v>Low Risk</v>
      </c>
      <c r="F930" s="5" t="s">
        <v>9</v>
      </c>
      <c r="G930" s="5">
        <v>1</v>
      </c>
      <c r="H930" s="5">
        <v>0</v>
      </c>
      <c r="I930" s="4"/>
      <c r="J930" s="4"/>
      <c r="K930" s="4"/>
    </row>
    <row r="931" spans="1:11">
      <c r="A931" s="4" t="s">
        <v>544</v>
      </c>
      <c r="B931" s="5">
        <v>44076</v>
      </c>
      <c r="C931" s="5" t="s">
        <v>124</v>
      </c>
      <c r="D931" s="5" t="s">
        <v>125</v>
      </c>
      <c r="E931" s="16" t="str">
        <f>VLOOKUP(B931,'[1]HU-Teljes áruház lista'!$C:$G,5,0)</f>
        <v>Low Risk</v>
      </c>
      <c r="F931" s="5" t="s">
        <v>9</v>
      </c>
      <c r="G931" s="5">
        <v>1</v>
      </c>
      <c r="H931" s="5">
        <v>0</v>
      </c>
      <c r="I931" s="4"/>
      <c r="J931" s="4"/>
      <c r="K931" s="4"/>
    </row>
    <row r="932" spans="1:11" ht="28.5">
      <c r="A932" s="4" t="s">
        <v>545</v>
      </c>
      <c r="B932" s="5">
        <v>41028</v>
      </c>
      <c r="C932" s="5" t="s">
        <v>143</v>
      </c>
      <c r="D932" s="5" t="s">
        <v>144</v>
      </c>
      <c r="E932" s="15" t="str">
        <f>VLOOKUP(B932,'[1]HU-Teljes áruház lista'!$C:$G,5,0)</f>
        <v>Medium Risk</v>
      </c>
      <c r="F932" s="5" t="s">
        <v>9</v>
      </c>
      <c r="G932" s="5">
        <v>1</v>
      </c>
      <c r="H932" s="5">
        <v>0</v>
      </c>
      <c r="I932" s="4"/>
      <c r="J932" s="4"/>
      <c r="K932" s="4"/>
    </row>
    <row r="933" spans="1:11" ht="28.5">
      <c r="A933" s="4" t="s">
        <v>545</v>
      </c>
      <c r="B933" s="5">
        <v>44050</v>
      </c>
      <c r="C933" s="5" t="s">
        <v>248</v>
      </c>
      <c r="D933" s="5" t="s">
        <v>249</v>
      </c>
      <c r="E933" s="16" t="str">
        <f>VLOOKUP(B933,'[1]HU-Teljes áruház lista'!$C:$G,5,0)</f>
        <v>Low Risk</v>
      </c>
      <c r="F933" s="5" t="s">
        <v>26</v>
      </c>
      <c r="G933" s="5">
        <v>0</v>
      </c>
      <c r="H933" s="5">
        <v>0</v>
      </c>
      <c r="I933" s="4"/>
      <c r="J933" s="4"/>
      <c r="K933" s="4"/>
    </row>
    <row r="934" spans="1:11">
      <c r="A934" s="4" t="s">
        <v>545</v>
      </c>
      <c r="B934" s="5">
        <v>41490</v>
      </c>
      <c r="C934" s="5" t="s">
        <v>361</v>
      </c>
      <c r="D934" s="5" t="s">
        <v>362</v>
      </c>
      <c r="E934" s="17" t="str">
        <f>VLOOKUP(B934,'[1]HU-Teljes áruház lista'!$C:$G,5,0)</f>
        <v>High Risk</v>
      </c>
      <c r="F934" s="5" t="s">
        <v>9</v>
      </c>
      <c r="G934" s="5">
        <v>0</v>
      </c>
      <c r="H934" s="5">
        <v>0</v>
      </c>
      <c r="I934" s="4"/>
      <c r="J934" s="4"/>
      <c r="K934" s="4"/>
    </row>
    <row r="935" spans="1:11">
      <c r="A935" s="4" t="s">
        <v>545</v>
      </c>
      <c r="B935" s="5">
        <v>41049</v>
      </c>
      <c r="C935" s="5" t="s">
        <v>442</v>
      </c>
      <c r="D935" s="5" t="s">
        <v>443</v>
      </c>
      <c r="E935" s="16" t="str">
        <f>VLOOKUP(B935,'[1]HU-Teljes áruház lista'!$C:$G,5,0)</f>
        <v>Low Risk</v>
      </c>
      <c r="F935" s="5" t="s">
        <v>9</v>
      </c>
      <c r="G935" s="5">
        <v>2</v>
      </c>
      <c r="H935" s="5">
        <v>0</v>
      </c>
      <c r="I935" s="4"/>
      <c r="J935" s="4"/>
      <c r="K935" s="4"/>
    </row>
    <row r="936" spans="1:11">
      <c r="A936" s="4" t="s">
        <v>545</v>
      </c>
      <c r="B936" s="5">
        <v>44003</v>
      </c>
      <c r="C936" s="5" t="s">
        <v>184</v>
      </c>
      <c r="D936" s="5" t="s">
        <v>185</v>
      </c>
      <c r="E936" s="16" t="str">
        <f>VLOOKUP(B936,'[1]HU-Teljes áruház lista'!$C:$G,5,0)</f>
        <v>Low Risk</v>
      </c>
      <c r="F936" s="5" t="s">
        <v>9</v>
      </c>
      <c r="G936" s="5">
        <v>0</v>
      </c>
      <c r="H936" s="5">
        <v>0</v>
      </c>
      <c r="I936" s="4"/>
      <c r="J936" s="4"/>
      <c r="K936" s="4"/>
    </row>
    <row r="937" spans="1:11" ht="28.5">
      <c r="A937" s="4" t="s">
        <v>545</v>
      </c>
      <c r="B937" s="5">
        <v>41450</v>
      </c>
      <c r="C937" s="5" t="s">
        <v>313</v>
      </c>
      <c r="D937" s="5" t="s">
        <v>314</v>
      </c>
      <c r="E937" s="15" t="str">
        <f>VLOOKUP(B937,'[1]HU-Teljes áruház lista'!$C:$G,5,0)</f>
        <v>Medium Risk</v>
      </c>
      <c r="F937" s="5" t="s">
        <v>26</v>
      </c>
      <c r="G937" s="5">
        <v>0</v>
      </c>
      <c r="H937" s="5">
        <v>0</v>
      </c>
      <c r="I937" s="4"/>
      <c r="J937" s="4"/>
      <c r="K937" s="4"/>
    </row>
    <row r="938" spans="1:11">
      <c r="A938" s="4" t="s">
        <v>545</v>
      </c>
      <c r="B938" s="5">
        <v>41530</v>
      </c>
      <c r="C938" s="5" t="s">
        <v>88</v>
      </c>
      <c r="D938" s="5" t="s">
        <v>89</v>
      </c>
      <c r="E938" s="15" t="str">
        <f>VLOOKUP(B938,'[1]HU-Teljes áruház lista'!$C:$G,5,0)</f>
        <v>Medium Risk</v>
      </c>
      <c r="F938" s="5" t="s">
        <v>9</v>
      </c>
      <c r="G938" s="5">
        <v>0</v>
      </c>
      <c r="H938" s="5">
        <v>0</v>
      </c>
      <c r="I938" s="4"/>
      <c r="J938" s="4"/>
      <c r="K938" s="4"/>
    </row>
    <row r="939" spans="1:11" ht="28.5">
      <c r="A939" s="4" t="s">
        <v>545</v>
      </c>
      <c r="B939" s="5">
        <v>41510</v>
      </c>
      <c r="C939" s="5" t="s">
        <v>176</v>
      </c>
      <c r="D939" s="5" t="s">
        <v>177</v>
      </c>
      <c r="E939" s="15" t="str">
        <f>VLOOKUP(B939,'[1]HU-Teljes áruház lista'!$C:$G,5,0)</f>
        <v>Medium Risk</v>
      </c>
      <c r="F939" s="5" t="s">
        <v>9</v>
      </c>
      <c r="G939" s="5">
        <v>5</v>
      </c>
      <c r="H939" s="5">
        <v>0</v>
      </c>
      <c r="I939" s="4"/>
      <c r="J939" s="4"/>
      <c r="K939" s="4"/>
    </row>
    <row r="940" spans="1:11">
      <c r="A940" s="4" t="s">
        <v>545</v>
      </c>
      <c r="B940" s="5">
        <v>41040</v>
      </c>
      <c r="C940" s="5" t="s">
        <v>137</v>
      </c>
      <c r="D940" s="5" t="s">
        <v>138</v>
      </c>
      <c r="E940" s="16" t="str">
        <f>VLOOKUP(B940,'[1]HU-Teljes áruház lista'!$C:$G,5,0)</f>
        <v>Low Risk</v>
      </c>
      <c r="F940" s="5" t="s">
        <v>9</v>
      </c>
      <c r="G940" s="5">
        <v>3</v>
      </c>
      <c r="H940" s="5">
        <v>0</v>
      </c>
      <c r="I940" s="4"/>
      <c r="J940" s="4"/>
      <c r="K940" s="4"/>
    </row>
    <row r="941" spans="1:11">
      <c r="A941" s="4" t="s">
        <v>545</v>
      </c>
      <c r="B941" s="5">
        <v>44032</v>
      </c>
      <c r="C941" s="5" t="s">
        <v>98</v>
      </c>
      <c r="D941" s="5" t="s">
        <v>99</v>
      </c>
      <c r="E941" s="16" t="str">
        <f>VLOOKUP(B941,'[1]HU-Teljes áruház lista'!$C:$G,5,0)</f>
        <v>Low Risk</v>
      </c>
      <c r="F941" s="5" t="s">
        <v>9</v>
      </c>
      <c r="G941" s="5">
        <v>0</v>
      </c>
      <c r="H941" s="5">
        <v>0</v>
      </c>
      <c r="I941" s="4"/>
      <c r="J941" s="4"/>
      <c r="K941" s="4"/>
    </row>
    <row r="942" spans="1:11" ht="28.5">
      <c r="A942" s="4" t="s">
        <v>545</v>
      </c>
      <c r="B942" s="5">
        <v>44070</v>
      </c>
      <c r="C942" s="5" t="s">
        <v>180</v>
      </c>
      <c r="D942" s="5" t="s">
        <v>181</v>
      </c>
      <c r="E942" s="16" t="str">
        <f>VLOOKUP(B942,'[1]HU-Teljes áruház lista'!$C:$G,5,0)</f>
        <v>Low Risk</v>
      </c>
      <c r="F942" s="5" t="s">
        <v>9</v>
      </c>
      <c r="G942" s="5">
        <v>1</v>
      </c>
      <c r="H942" s="5">
        <v>0</v>
      </c>
      <c r="I942" s="4"/>
      <c r="J942" s="4"/>
      <c r="K942" s="4"/>
    </row>
    <row r="943" spans="1:11">
      <c r="A943" s="4" t="s">
        <v>545</v>
      </c>
      <c r="B943" s="5">
        <v>41590</v>
      </c>
      <c r="C943" s="5" t="s">
        <v>172</v>
      </c>
      <c r="D943" s="5" t="s">
        <v>173</v>
      </c>
      <c r="E943" s="16" t="str">
        <f>VLOOKUP(B943,'[1]HU-Teljes áruház lista'!$C:$G,5,0)</f>
        <v>Low Risk</v>
      </c>
      <c r="F943" s="5" t="s">
        <v>9</v>
      </c>
      <c r="G943" s="5">
        <v>5</v>
      </c>
      <c r="H943" s="5">
        <v>5</v>
      </c>
      <c r="I943" s="4"/>
      <c r="J943" s="4"/>
      <c r="K943" s="4"/>
    </row>
    <row r="944" spans="1:11" ht="28.5">
      <c r="A944" s="4" t="s">
        <v>545</v>
      </c>
      <c r="B944" s="5">
        <v>44062</v>
      </c>
      <c r="C944" s="5" t="s">
        <v>469</v>
      </c>
      <c r="D944" s="5" t="s">
        <v>470</v>
      </c>
      <c r="E944" s="16" t="str">
        <f>VLOOKUP(B944,'[1]HU-Teljes áruház lista'!$C:$G,5,0)</f>
        <v>Low Risk</v>
      </c>
      <c r="F944" s="5" t="s">
        <v>9</v>
      </c>
      <c r="G944" s="5">
        <v>1</v>
      </c>
      <c r="H944" s="5">
        <v>0</v>
      </c>
      <c r="I944" s="4"/>
      <c r="J944" s="4"/>
      <c r="K944" s="4"/>
    </row>
    <row r="945" spans="1:11" ht="28.5">
      <c r="A945" s="4" t="s">
        <v>545</v>
      </c>
      <c r="B945" s="5">
        <v>44067</v>
      </c>
      <c r="C945" s="5" t="s">
        <v>156</v>
      </c>
      <c r="D945" s="5" t="s">
        <v>157</v>
      </c>
      <c r="E945" s="16" t="str">
        <f>VLOOKUP(B945,'[1]HU-Teljes áruház lista'!$C:$G,5,0)</f>
        <v>Low Risk</v>
      </c>
      <c r="F945" s="5" t="s">
        <v>9</v>
      </c>
      <c r="G945" s="5">
        <v>0</v>
      </c>
      <c r="H945" s="5">
        <v>0</v>
      </c>
      <c r="I945" s="4"/>
      <c r="J945" s="4"/>
      <c r="K945" s="4"/>
    </row>
    <row r="946" spans="1:11">
      <c r="A946" s="4" t="s">
        <v>545</v>
      </c>
      <c r="B946" s="5">
        <v>44004</v>
      </c>
      <c r="C946" s="5" t="s">
        <v>268</v>
      </c>
      <c r="D946" s="5" t="s">
        <v>269</v>
      </c>
      <c r="E946" s="16" t="str">
        <f>VLOOKUP(B946,'[1]HU-Teljes áruház lista'!$C:$G,5,0)</f>
        <v>Low Risk</v>
      </c>
      <c r="F946" s="5" t="s">
        <v>9</v>
      </c>
      <c r="G946" s="5">
        <v>0</v>
      </c>
      <c r="H946" s="5">
        <v>0</v>
      </c>
      <c r="I946" s="4"/>
      <c r="J946" s="4"/>
      <c r="K946" s="4"/>
    </row>
    <row r="947" spans="1:11">
      <c r="A947" s="4" t="s">
        <v>545</v>
      </c>
      <c r="B947" s="5">
        <v>44022</v>
      </c>
      <c r="C947" s="5" t="s">
        <v>226</v>
      </c>
      <c r="D947" s="5" t="s">
        <v>227</v>
      </c>
      <c r="E947" s="16" t="str">
        <f>VLOOKUP(B947,'[1]HU-Teljes áruház lista'!$C:$G,5,0)</f>
        <v>Low Risk</v>
      </c>
      <c r="F947" s="5" t="s">
        <v>9</v>
      </c>
      <c r="G947" s="5">
        <v>1</v>
      </c>
      <c r="H947" s="5">
        <v>0</v>
      </c>
      <c r="I947" s="4"/>
      <c r="J947" s="4"/>
      <c r="K947" s="4"/>
    </row>
    <row r="948" spans="1:11">
      <c r="A948" s="4" t="s">
        <v>545</v>
      </c>
      <c r="B948" s="5">
        <v>44027</v>
      </c>
      <c r="C948" s="5" t="s">
        <v>219</v>
      </c>
      <c r="D948" s="5" t="s">
        <v>220</v>
      </c>
      <c r="E948" s="16" t="str">
        <f>VLOOKUP(B948,'[1]HU-Teljes áruház lista'!$C:$G,5,0)</f>
        <v>Low Risk</v>
      </c>
      <c r="F948" s="5" t="s">
        <v>9</v>
      </c>
      <c r="G948" s="5">
        <v>1</v>
      </c>
      <c r="H948" s="5">
        <v>0</v>
      </c>
      <c r="I948" s="4"/>
      <c r="J948" s="4"/>
      <c r="K948" s="4"/>
    </row>
    <row r="949" spans="1:11" ht="28.5">
      <c r="A949" s="4" t="s">
        <v>545</v>
      </c>
      <c r="B949" s="5">
        <v>44071</v>
      </c>
      <c r="C949" s="5" t="s">
        <v>174</v>
      </c>
      <c r="D949" s="5" t="s">
        <v>175</v>
      </c>
      <c r="E949" s="16" t="str">
        <f>VLOOKUP(B949,'[1]HU-Teljes áruház lista'!$C:$G,5,0)</f>
        <v>Low Risk</v>
      </c>
      <c r="F949" s="5" t="s">
        <v>9</v>
      </c>
      <c r="G949" s="5">
        <v>1</v>
      </c>
      <c r="H949" s="5">
        <v>0</v>
      </c>
      <c r="I949" s="4"/>
      <c r="J949" s="4"/>
      <c r="K949" s="4"/>
    </row>
    <row r="950" spans="1:11">
      <c r="A950" s="4" t="s">
        <v>545</v>
      </c>
      <c r="B950" s="5">
        <v>41033</v>
      </c>
      <c r="C950" s="5" t="s">
        <v>209</v>
      </c>
      <c r="D950" s="5" t="s">
        <v>210</v>
      </c>
      <c r="E950" s="16" t="str">
        <f>VLOOKUP(B950,'[1]HU-Teljes áruház lista'!$C:$G,5,0)</f>
        <v>Low Risk</v>
      </c>
      <c r="F950" s="5" t="s">
        <v>9</v>
      </c>
      <c r="G950" s="5">
        <v>0</v>
      </c>
      <c r="H950" s="5">
        <v>0</v>
      </c>
      <c r="I950" s="4"/>
      <c r="J950" s="4"/>
      <c r="K950" s="4"/>
    </row>
    <row r="951" spans="1:11" ht="28.5">
      <c r="A951" s="4" t="s">
        <v>545</v>
      </c>
      <c r="B951" s="5">
        <v>44025</v>
      </c>
      <c r="C951" s="5" t="s">
        <v>357</v>
      </c>
      <c r="D951" s="5" t="s">
        <v>358</v>
      </c>
      <c r="E951" s="16" t="str">
        <f>VLOOKUP(B951,'[1]HU-Teljes áruház lista'!$C:$G,5,0)</f>
        <v>Low Risk</v>
      </c>
      <c r="F951" s="5" t="s">
        <v>9</v>
      </c>
      <c r="G951" s="5">
        <v>1</v>
      </c>
      <c r="H951" s="5">
        <v>0</v>
      </c>
      <c r="I951" s="4"/>
      <c r="J951" s="4"/>
      <c r="K951" s="4"/>
    </row>
    <row r="952" spans="1:11">
      <c r="A952" s="4" t="s">
        <v>546</v>
      </c>
      <c r="B952" s="5">
        <v>44081</v>
      </c>
      <c r="C952" s="5" t="s">
        <v>394</v>
      </c>
      <c r="D952" s="5" t="s">
        <v>395</v>
      </c>
      <c r="E952" s="16" t="str">
        <f>VLOOKUP(B952,'[1]HU-Teljes áruház lista'!$C:$G,5,0)</f>
        <v>Low Risk</v>
      </c>
      <c r="F952" s="5" t="s">
        <v>26</v>
      </c>
      <c r="G952" s="5">
        <v>0</v>
      </c>
      <c r="H952" s="5">
        <v>0</v>
      </c>
      <c r="I952" s="4"/>
      <c r="J952" s="4"/>
      <c r="K952" s="4"/>
    </row>
    <row r="953" spans="1:11" ht="28.5">
      <c r="A953" s="4" t="s">
        <v>546</v>
      </c>
      <c r="B953" s="5">
        <v>45007</v>
      </c>
      <c r="C953" s="5" t="s">
        <v>132</v>
      </c>
      <c r="D953" s="5" t="s">
        <v>133</v>
      </c>
      <c r="E953" s="16" t="str">
        <f>VLOOKUP(B953,'[1]HU-Teljes áruház lista'!$C:$G,5,0)</f>
        <v>Low Risk</v>
      </c>
      <c r="F953" s="5" t="s">
        <v>26</v>
      </c>
      <c r="G953" s="5">
        <v>0</v>
      </c>
      <c r="H953" s="5">
        <v>0</v>
      </c>
      <c r="I953" s="4"/>
      <c r="J953" s="4"/>
      <c r="K953" s="4"/>
    </row>
    <row r="954" spans="1:11" ht="28.5">
      <c r="A954" s="4" t="s">
        <v>546</v>
      </c>
      <c r="B954" s="5">
        <v>45006</v>
      </c>
      <c r="C954" s="5" t="s">
        <v>128</v>
      </c>
      <c r="D954" s="5" t="s">
        <v>129</v>
      </c>
      <c r="E954" s="16" t="str">
        <f>VLOOKUP(B954,'[1]HU-Teljes áruház lista'!$C:$G,5,0)</f>
        <v>Low Risk</v>
      </c>
      <c r="F954" s="5" t="s">
        <v>26</v>
      </c>
      <c r="G954" s="5">
        <v>0</v>
      </c>
      <c r="H954" s="5">
        <v>0</v>
      </c>
      <c r="I954" s="4"/>
      <c r="J954" s="4"/>
      <c r="K954" s="4"/>
    </row>
    <row r="955" spans="1:11" ht="28.5">
      <c r="A955" s="4" t="s">
        <v>546</v>
      </c>
      <c r="B955" s="5">
        <v>44044</v>
      </c>
      <c r="C955" s="5" t="s">
        <v>345</v>
      </c>
      <c r="D955" s="5" t="s">
        <v>346</v>
      </c>
      <c r="E955" s="16" t="str">
        <f>VLOOKUP(B955,'[1]HU-Teljes áruház lista'!$C:$G,5,0)</f>
        <v>Low Risk</v>
      </c>
      <c r="F955" s="5" t="s">
        <v>26</v>
      </c>
      <c r="G955" s="5">
        <v>2</v>
      </c>
      <c r="H955" s="5">
        <v>2</v>
      </c>
      <c r="I955" s="4"/>
      <c r="J955" s="4"/>
      <c r="K955" s="4"/>
    </row>
    <row r="956" spans="1:11">
      <c r="A956" s="4" t="s">
        <v>546</v>
      </c>
      <c r="B956" s="5">
        <v>41038</v>
      </c>
      <c r="C956" s="5" t="s">
        <v>122</v>
      </c>
      <c r="D956" s="5" t="s">
        <v>123</v>
      </c>
      <c r="E956" s="15" t="str">
        <f>VLOOKUP(B956,'[1]HU-Teljes áruház lista'!$C:$G,5,0)</f>
        <v>Medium Risk</v>
      </c>
      <c r="F956" s="5" t="s">
        <v>9</v>
      </c>
      <c r="G956" s="5">
        <v>1</v>
      </c>
      <c r="H956" s="5">
        <v>0</v>
      </c>
      <c r="I956" s="4"/>
      <c r="J956" s="4"/>
      <c r="K956" s="4"/>
    </row>
    <row r="957" spans="1:11">
      <c r="A957" s="4" t="s">
        <v>546</v>
      </c>
      <c r="B957" s="5">
        <v>41010</v>
      </c>
      <c r="C957" s="5" t="s">
        <v>439</v>
      </c>
      <c r="D957" s="5" t="s">
        <v>440</v>
      </c>
      <c r="E957" s="16" t="str">
        <f>VLOOKUP(B957,'[1]HU-Teljes áruház lista'!$C:$G,5,0)</f>
        <v>Low Risk</v>
      </c>
      <c r="F957" s="5" t="s">
        <v>9</v>
      </c>
      <c r="G957" s="5">
        <v>1</v>
      </c>
      <c r="H957" s="5">
        <v>0</v>
      </c>
      <c r="I957" s="4"/>
      <c r="J957" s="4"/>
      <c r="K957" s="4"/>
    </row>
    <row r="958" spans="1:11" ht="28.5">
      <c r="A958" s="4" t="s">
        <v>546</v>
      </c>
      <c r="B958" s="5">
        <v>45010</v>
      </c>
      <c r="C958" s="5" t="s">
        <v>96</v>
      </c>
      <c r="D958" s="5" t="s">
        <v>97</v>
      </c>
      <c r="E958" s="16" t="str">
        <f>VLOOKUP(B958,'[1]HU-Teljes áruház lista'!$C:$G,5,0)</f>
        <v>Low Risk</v>
      </c>
      <c r="F958" s="5" t="s">
        <v>9</v>
      </c>
      <c r="G958" s="5">
        <v>0</v>
      </c>
      <c r="H958" s="5">
        <v>0</v>
      </c>
      <c r="I958" s="4"/>
      <c r="J958" s="4"/>
      <c r="K958" s="4"/>
    </row>
    <row r="959" spans="1:11" ht="28.5">
      <c r="A959" s="4" t="s">
        <v>546</v>
      </c>
      <c r="B959" s="5">
        <v>45009</v>
      </c>
      <c r="C959" s="5" t="s">
        <v>112</v>
      </c>
      <c r="D959" s="5" t="s">
        <v>113</v>
      </c>
      <c r="E959" s="16" t="str">
        <f>VLOOKUP(B959,'[1]HU-Teljes áruház lista'!$C:$G,5,0)</f>
        <v>Low Risk</v>
      </c>
      <c r="F959" s="5" t="s">
        <v>9</v>
      </c>
      <c r="G959" s="5">
        <v>0</v>
      </c>
      <c r="H959" s="5">
        <v>0</v>
      </c>
      <c r="I959" s="4"/>
      <c r="J959" s="4"/>
      <c r="K959" s="4"/>
    </row>
    <row r="960" spans="1:11">
      <c r="A960" s="4" t="s">
        <v>546</v>
      </c>
      <c r="B960" s="5">
        <v>41650</v>
      </c>
      <c r="C960" s="5" t="s">
        <v>266</v>
      </c>
      <c r="D960" s="5" t="s">
        <v>267</v>
      </c>
      <c r="E960" s="15" t="str">
        <f>VLOOKUP(B960,'[1]HU-Teljes áruház lista'!$C:$G,5,0)</f>
        <v>Medium Risk</v>
      </c>
      <c r="F960" s="5" t="s">
        <v>9</v>
      </c>
      <c r="G960" s="5">
        <v>1</v>
      </c>
      <c r="H960" s="5">
        <v>0</v>
      </c>
      <c r="I960" s="4"/>
      <c r="J960" s="4"/>
      <c r="K960" s="4"/>
    </row>
    <row r="961" spans="1:11" ht="28.5">
      <c r="A961" s="4" t="s">
        <v>546</v>
      </c>
      <c r="B961" s="5">
        <v>45011</v>
      </c>
      <c r="C961" s="5" t="s">
        <v>120</v>
      </c>
      <c r="D961" s="5" t="s">
        <v>121</v>
      </c>
      <c r="E961" s="16" t="str">
        <f>VLOOKUP(B961,'[1]HU-Teljes áruház lista'!$C:$G,5,0)</f>
        <v>Low Risk</v>
      </c>
      <c r="F961" s="5" t="s">
        <v>9</v>
      </c>
      <c r="G961" s="5">
        <v>0</v>
      </c>
      <c r="H961" s="5">
        <v>0</v>
      </c>
      <c r="I961" s="4"/>
      <c r="J961" s="4"/>
      <c r="K961" s="4"/>
    </row>
    <row r="962" spans="1:11">
      <c r="A962" s="4" t="s">
        <v>546</v>
      </c>
      <c r="B962" s="5">
        <v>41011</v>
      </c>
      <c r="C962" s="5" t="s">
        <v>414</v>
      </c>
      <c r="D962" s="5" t="s">
        <v>415</v>
      </c>
      <c r="E962" s="16" t="str">
        <f>VLOOKUP(B962,'[1]HU-Teljes áruház lista'!$C:$G,5,0)</f>
        <v>Low Risk</v>
      </c>
      <c r="F962" s="5" t="s">
        <v>9</v>
      </c>
      <c r="G962" s="5">
        <v>3</v>
      </c>
      <c r="H962" s="5">
        <v>0</v>
      </c>
      <c r="I962" s="4"/>
      <c r="J962" s="4"/>
      <c r="K962" s="4"/>
    </row>
    <row r="963" spans="1:11" ht="28.5">
      <c r="A963" s="4" t="s">
        <v>546</v>
      </c>
      <c r="B963" s="5">
        <v>45012</v>
      </c>
      <c r="C963" s="5" t="s">
        <v>102</v>
      </c>
      <c r="D963" s="5" t="s">
        <v>103</v>
      </c>
      <c r="E963" s="16" t="str">
        <f>VLOOKUP(B963,'[1]HU-Teljes áruház lista'!$C:$G,5,0)</f>
        <v>Low Risk</v>
      </c>
      <c r="F963" s="5" t="s">
        <v>9</v>
      </c>
      <c r="G963" s="5">
        <v>0</v>
      </c>
      <c r="H963" s="5">
        <v>0</v>
      </c>
      <c r="I963" s="4"/>
      <c r="J963" s="4"/>
      <c r="K963" s="4"/>
    </row>
    <row r="964" spans="1:11" ht="28.5">
      <c r="A964" s="4" t="s">
        <v>546</v>
      </c>
      <c r="B964" s="5">
        <v>44063</v>
      </c>
      <c r="C964" s="5" t="s">
        <v>327</v>
      </c>
      <c r="D964" s="5" t="s">
        <v>328</v>
      </c>
      <c r="E964" s="16" t="str">
        <f>VLOOKUP(B964,'[1]HU-Teljes áruház lista'!$C:$G,5,0)</f>
        <v>Low Risk</v>
      </c>
      <c r="F964" s="5" t="s">
        <v>9</v>
      </c>
      <c r="G964" s="5">
        <v>1</v>
      </c>
      <c r="H964" s="5">
        <v>1</v>
      </c>
      <c r="I964" s="4"/>
      <c r="J964" s="4"/>
      <c r="K964" s="4"/>
    </row>
    <row r="965" spans="1:11" ht="28.5">
      <c r="A965" s="4" t="s">
        <v>547</v>
      </c>
      <c r="B965" s="5">
        <v>44020</v>
      </c>
      <c r="C965" s="5" t="s">
        <v>178</v>
      </c>
      <c r="D965" s="5" t="s">
        <v>179</v>
      </c>
      <c r="E965" s="16" t="str">
        <f>VLOOKUP(B965,'[1]HU-Teljes áruház lista'!$C:$G,5,0)</f>
        <v>Low Risk</v>
      </c>
      <c r="F965" s="5" t="s">
        <v>9</v>
      </c>
      <c r="G965" s="5">
        <v>1</v>
      </c>
      <c r="H965" s="5">
        <v>0</v>
      </c>
      <c r="I965" s="4"/>
      <c r="J965" s="4"/>
      <c r="K965" s="4"/>
    </row>
    <row r="966" spans="1:11">
      <c r="A966" s="4" t="s">
        <v>547</v>
      </c>
      <c r="B966" s="5">
        <v>41970</v>
      </c>
      <c r="C966" s="5" t="s">
        <v>16</v>
      </c>
      <c r="D966" s="5" t="s">
        <v>17</v>
      </c>
      <c r="E966" s="17" t="str">
        <f>VLOOKUP(B966,'[1]HU-Teljes áruház lista'!$C:$G,5,0)</f>
        <v>High Risk</v>
      </c>
      <c r="F966" s="5" t="s">
        <v>9</v>
      </c>
      <c r="G966" s="5">
        <v>2</v>
      </c>
      <c r="H966" s="5">
        <v>0</v>
      </c>
      <c r="I966" s="4"/>
      <c r="J966" s="4"/>
      <c r="K966" s="4"/>
    </row>
    <row r="967" spans="1:11">
      <c r="A967" s="4" t="s">
        <v>547</v>
      </c>
      <c r="B967" s="5">
        <v>44061</v>
      </c>
      <c r="C967" s="5" t="s">
        <v>277</v>
      </c>
      <c r="D967" s="5" t="s">
        <v>278</v>
      </c>
      <c r="E967" s="16" t="str">
        <f>VLOOKUP(B967,'[1]HU-Teljes áruház lista'!$C:$G,5,0)</f>
        <v>Low Risk</v>
      </c>
      <c r="F967" s="5" t="s">
        <v>9</v>
      </c>
      <c r="G967" s="5">
        <v>1</v>
      </c>
      <c r="H967" s="5">
        <v>0</v>
      </c>
      <c r="I967" s="4"/>
      <c r="J967" s="4"/>
      <c r="K967" s="4"/>
    </row>
    <row r="968" spans="1:11" ht="28.5">
      <c r="A968" s="4" t="s">
        <v>547</v>
      </c>
      <c r="B968" s="5">
        <v>44090</v>
      </c>
      <c r="C968" s="5" t="s">
        <v>281</v>
      </c>
      <c r="D968" s="5" t="s">
        <v>282</v>
      </c>
      <c r="E968" s="16" t="str">
        <f>VLOOKUP(B968,'[1]HU-Teljes áruház lista'!$C:$G,5,0)</f>
        <v>Low Risk</v>
      </c>
      <c r="F968" s="5" t="s">
        <v>9</v>
      </c>
      <c r="G968" s="5">
        <v>1</v>
      </c>
      <c r="H968" s="5">
        <v>0</v>
      </c>
      <c r="I968" s="4"/>
      <c r="J968" s="4"/>
      <c r="K968" s="4"/>
    </row>
    <row r="969" spans="1:11">
      <c r="A969" s="4" t="s">
        <v>548</v>
      </c>
      <c r="B969" s="5">
        <v>41053</v>
      </c>
      <c r="C969" s="5" t="s">
        <v>251</v>
      </c>
      <c r="D969" s="5" t="s">
        <v>252</v>
      </c>
      <c r="E969" s="16" t="str">
        <f>VLOOKUP(B969,'[1]HU-Teljes áruház lista'!$C:$G,5,0)</f>
        <v>Low Risk</v>
      </c>
      <c r="F969" s="5" t="s">
        <v>9</v>
      </c>
      <c r="G969" s="5">
        <v>1</v>
      </c>
      <c r="H969" s="5">
        <v>1</v>
      </c>
      <c r="I969" s="4"/>
      <c r="J969" s="4"/>
      <c r="K969" s="4"/>
    </row>
    <row r="970" spans="1:11">
      <c r="A970" s="4" t="s">
        <v>548</v>
      </c>
      <c r="B970" s="5">
        <v>41005</v>
      </c>
      <c r="C970" s="5" t="s">
        <v>114</v>
      </c>
      <c r="D970" s="5" t="s">
        <v>115</v>
      </c>
      <c r="E970" s="16" t="str">
        <f>VLOOKUP(B970,'[1]HU-Teljes áruház lista'!$C:$G,5,0)</f>
        <v>Low Risk</v>
      </c>
      <c r="F970" s="5" t="s">
        <v>9</v>
      </c>
      <c r="G970" s="5">
        <v>1</v>
      </c>
      <c r="H970" s="5">
        <v>0</v>
      </c>
      <c r="I970" s="4"/>
      <c r="J970" s="4"/>
      <c r="K970" s="4"/>
    </row>
    <row r="971" spans="1:11">
      <c r="A971" s="4" t="s">
        <v>548</v>
      </c>
      <c r="B971" s="5">
        <v>41400</v>
      </c>
      <c r="C971" s="5" t="s">
        <v>336</v>
      </c>
      <c r="D971" s="5" t="s">
        <v>337</v>
      </c>
      <c r="E971" s="17" t="str">
        <f>VLOOKUP(B971,'[1]HU-Teljes áruház lista'!$C:$G,5,0)</f>
        <v>High Risk</v>
      </c>
      <c r="F971" s="5" t="s">
        <v>9</v>
      </c>
      <c r="G971" s="5">
        <v>1</v>
      </c>
      <c r="H971" s="5">
        <v>1</v>
      </c>
      <c r="I971" s="4"/>
      <c r="J971" s="4"/>
      <c r="K971" s="4"/>
    </row>
    <row r="972" spans="1:11">
      <c r="A972" s="4" t="s">
        <v>548</v>
      </c>
      <c r="B972" s="5">
        <v>41047</v>
      </c>
      <c r="C972" s="5" t="s">
        <v>288</v>
      </c>
      <c r="D972" s="5" t="s">
        <v>289</v>
      </c>
      <c r="E972" s="15" t="str">
        <f>VLOOKUP(B972,'[1]HU-Teljes áruház lista'!$C:$G,5,0)</f>
        <v>Medium Risk</v>
      </c>
      <c r="F972" s="5" t="s">
        <v>9</v>
      </c>
      <c r="G972" s="5">
        <v>1</v>
      </c>
      <c r="H972" s="5">
        <v>0</v>
      </c>
      <c r="I972" s="4"/>
      <c r="J972" s="4"/>
      <c r="K972" s="4"/>
    </row>
    <row r="973" spans="1:11">
      <c r="A973" s="4" t="s">
        <v>548</v>
      </c>
      <c r="B973" s="5">
        <v>44026</v>
      </c>
      <c r="C973" s="5" t="s">
        <v>71</v>
      </c>
      <c r="D973" s="5" t="s">
        <v>72</v>
      </c>
      <c r="E973" s="16" t="str">
        <f>VLOOKUP(B973,'[1]HU-Teljes áruház lista'!$C:$G,5,0)</f>
        <v>Low Risk</v>
      </c>
      <c r="F973" s="5" t="s">
        <v>9</v>
      </c>
      <c r="G973" s="5">
        <v>1</v>
      </c>
      <c r="H973" s="5">
        <v>0</v>
      </c>
      <c r="I973" s="4"/>
      <c r="J973" s="4"/>
      <c r="K973" s="4"/>
    </row>
    <row r="974" spans="1:11">
      <c r="A974" s="4" t="s">
        <v>548</v>
      </c>
      <c r="B974" s="5">
        <v>41430</v>
      </c>
      <c r="C974" s="5" t="s">
        <v>201</v>
      </c>
      <c r="D974" s="5" t="s">
        <v>202</v>
      </c>
      <c r="E974" s="15" t="str">
        <f>VLOOKUP(B974,'[1]HU-Teljes áruház lista'!$C:$G,5,0)</f>
        <v>Medium Risk</v>
      </c>
      <c r="F974" s="5" t="s">
        <v>9</v>
      </c>
      <c r="G974" s="5">
        <v>2</v>
      </c>
      <c r="H974" s="5">
        <v>2</v>
      </c>
      <c r="I974" s="4"/>
      <c r="J974" s="4"/>
      <c r="K974" s="4"/>
    </row>
    <row r="975" spans="1:11">
      <c r="A975" s="4" t="s">
        <v>548</v>
      </c>
      <c r="B975" s="5">
        <v>44034</v>
      </c>
      <c r="C975" s="5" t="s">
        <v>254</v>
      </c>
      <c r="D975" s="5" t="s">
        <v>255</v>
      </c>
      <c r="E975" s="16" t="str">
        <f>VLOOKUP(B975,'[1]HU-Teljes áruház lista'!$C:$G,5,0)</f>
        <v>Low Risk</v>
      </c>
      <c r="F975" s="5" t="s">
        <v>9</v>
      </c>
      <c r="G975" s="5">
        <v>0</v>
      </c>
      <c r="H975" s="5">
        <v>0</v>
      </c>
      <c r="I975" s="4"/>
      <c r="J975" s="4"/>
      <c r="K975" s="4"/>
    </row>
    <row r="976" spans="1:11">
      <c r="A976" s="4" t="s">
        <v>548</v>
      </c>
      <c r="B976" s="5">
        <v>41026</v>
      </c>
      <c r="C976" s="5" t="s">
        <v>61</v>
      </c>
      <c r="D976" s="5" t="s">
        <v>62</v>
      </c>
      <c r="E976" s="15" t="str">
        <f>VLOOKUP(B976,'[1]HU-Teljes áruház lista'!$C:$G,5,0)</f>
        <v>Medium Risk</v>
      </c>
      <c r="F976" s="5" t="s">
        <v>9</v>
      </c>
      <c r="G976" s="5">
        <v>1</v>
      </c>
      <c r="H976" s="5">
        <v>0</v>
      </c>
      <c r="I976" s="4"/>
      <c r="J976" s="4"/>
      <c r="K976" s="4"/>
    </row>
    <row r="977" spans="1:11" ht="28.5">
      <c r="A977" s="4" t="s">
        <v>548</v>
      </c>
      <c r="B977" s="5">
        <v>41780</v>
      </c>
      <c r="C977" s="5" t="s">
        <v>211</v>
      </c>
      <c r="D977" s="5" t="s">
        <v>212</v>
      </c>
      <c r="E977" s="16" t="str">
        <f>VLOOKUP(B977,'[1]HU-Teljes áruház lista'!$C:$G,5,0)</f>
        <v>Low Risk</v>
      </c>
      <c r="F977" s="5" t="s">
        <v>9</v>
      </c>
      <c r="G977" s="5">
        <v>0</v>
      </c>
      <c r="H977" s="5">
        <v>0</v>
      </c>
      <c r="I977" s="4"/>
      <c r="J977" s="4"/>
      <c r="K977" s="4"/>
    </row>
    <row r="978" spans="1:11">
      <c r="A978" s="4" t="s">
        <v>548</v>
      </c>
      <c r="B978" s="5">
        <v>44024</v>
      </c>
      <c r="C978" s="5" t="s">
        <v>67</v>
      </c>
      <c r="D978" s="5" t="s">
        <v>68</v>
      </c>
      <c r="E978" s="16" t="str">
        <f>VLOOKUP(B978,'[1]HU-Teljes áruház lista'!$C:$G,5,0)</f>
        <v>Low Risk</v>
      </c>
      <c r="F978" s="5" t="s">
        <v>9</v>
      </c>
      <c r="G978" s="5">
        <v>1</v>
      </c>
      <c r="H978" s="5">
        <v>0</v>
      </c>
      <c r="I978" s="4"/>
      <c r="J978" s="4"/>
      <c r="K978" s="4"/>
    </row>
    <row r="979" spans="1:11">
      <c r="A979" s="4" t="s">
        <v>549</v>
      </c>
      <c r="B979" s="5">
        <v>41990</v>
      </c>
      <c r="C979" s="5" t="s">
        <v>24</v>
      </c>
      <c r="D979" s="5" t="s">
        <v>25</v>
      </c>
      <c r="E979" s="15" t="str">
        <f>VLOOKUP(B979,'[1]HU-Teljes áruház lista'!$C:$G,5,0)</f>
        <v>Medium Risk</v>
      </c>
      <c r="F979" s="5" t="s">
        <v>26</v>
      </c>
      <c r="G979" s="5">
        <v>0</v>
      </c>
      <c r="H979" s="5">
        <v>0</v>
      </c>
      <c r="I979" s="4"/>
      <c r="J979" s="4"/>
      <c r="K979" s="4"/>
    </row>
    <row r="980" spans="1:11" ht="28.5">
      <c r="A980" s="4" t="s">
        <v>549</v>
      </c>
      <c r="B980" s="5">
        <v>41450</v>
      </c>
      <c r="C980" s="5" t="s">
        <v>313</v>
      </c>
      <c r="D980" s="5" t="s">
        <v>314</v>
      </c>
      <c r="E980" s="15" t="str">
        <f>VLOOKUP(B980,'[1]HU-Teljes áruház lista'!$C:$G,5,0)</f>
        <v>Medium Risk</v>
      </c>
      <c r="F980" s="5" t="s">
        <v>9</v>
      </c>
      <c r="G980" s="5">
        <v>0</v>
      </c>
      <c r="H980" s="5">
        <v>0</v>
      </c>
      <c r="I980" s="4"/>
      <c r="J980" s="4"/>
      <c r="K980" s="4"/>
    </row>
    <row r="981" spans="1:11" ht="28.5">
      <c r="A981" s="4" t="s">
        <v>549</v>
      </c>
      <c r="B981" s="5">
        <v>44016</v>
      </c>
      <c r="C981" s="5" t="s">
        <v>236</v>
      </c>
      <c r="D981" s="5" t="s">
        <v>237</v>
      </c>
      <c r="E981" s="16" t="str">
        <f>VLOOKUP(B981,'[1]HU-Teljes áruház lista'!$C:$G,5,0)</f>
        <v>Low Risk</v>
      </c>
      <c r="F981" s="5" t="s">
        <v>9</v>
      </c>
      <c r="G981" s="5">
        <v>1</v>
      </c>
      <c r="H981" s="5">
        <v>0</v>
      </c>
      <c r="I981" s="4"/>
      <c r="J981" s="4"/>
      <c r="K981" s="4"/>
    </row>
    <row r="982" spans="1:11" ht="28.5">
      <c r="A982" s="4" t="s">
        <v>549</v>
      </c>
      <c r="B982" s="5">
        <v>44013</v>
      </c>
      <c r="C982" s="5" t="s">
        <v>141</v>
      </c>
      <c r="D982" s="5" t="s">
        <v>142</v>
      </c>
      <c r="E982" s="16" t="str">
        <f>VLOOKUP(B982,'[1]HU-Teljes áruház lista'!$C:$G,5,0)</f>
        <v>Low Risk</v>
      </c>
      <c r="F982" s="5" t="s">
        <v>9</v>
      </c>
      <c r="G982" s="5">
        <v>1</v>
      </c>
      <c r="H982" s="5">
        <v>0</v>
      </c>
      <c r="I982" s="4"/>
      <c r="J982" s="4"/>
      <c r="K982" s="4"/>
    </row>
    <row r="983" spans="1:11">
      <c r="A983" s="4" t="s">
        <v>549</v>
      </c>
      <c r="B983" s="5">
        <v>41042</v>
      </c>
      <c r="C983" s="5" t="s">
        <v>126</v>
      </c>
      <c r="D983" s="5" t="s">
        <v>127</v>
      </c>
      <c r="E983" s="15" t="str">
        <f>VLOOKUP(B983,'[1]HU-Teljes áruház lista'!$C:$G,5,0)</f>
        <v>Medium Risk</v>
      </c>
      <c r="F983" s="5" t="s">
        <v>9</v>
      </c>
      <c r="G983" s="5">
        <v>2</v>
      </c>
      <c r="H983" s="5">
        <v>0</v>
      </c>
      <c r="I983" s="4"/>
      <c r="J983" s="4"/>
      <c r="K983" s="4"/>
    </row>
    <row r="984" spans="1:11">
      <c r="A984" s="4" t="s">
        <v>549</v>
      </c>
      <c r="B984" s="5">
        <v>41420</v>
      </c>
      <c r="C984" s="5" t="s">
        <v>333</v>
      </c>
      <c r="D984" s="5" t="s">
        <v>334</v>
      </c>
      <c r="E984" s="15" t="str">
        <f>VLOOKUP(B984,'[1]HU-Teljes áruház lista'!$C:$G,5,0)</f>
        <v>Medium Risk</v>
      </c>
      <c r="F984" s="5" t="s">
        <v>9</v>
      </c>
      <c r="G984" s="5">
        <v>1</v>
      </c>
      <c r="H984" s="5">
        <v>0</v>
      </c>
      <c r="I984" s="4"/>
      <c r="J984" s="4"/>
      <c r="K984" s="4"/>
    </row>
    <row r="985" spans="1:11">
      <c r="A985" s="4" t="s">
        <v>550</v>
      </c>
      <c r="B985" s="5">
        <v>41002</v>
      </c>
      <c r="C985" s="5" t="s">
        <v>340</v>
      </c>
      <c r="D985" s="5" t="s">
        <v>341</v>
      </c>
      <c r="E985" s="17" t="str">
        <f>VLOOKUP(B985,'[1]HU-Teljes áruház lista'!$C:$G,5,0)</f>
        <v>High Risk</v>
      </c>
      <c r="F985" s="5" t="s">
        <v>9</v>
      </c>
      <c r="G985" s="5">
        <v>0</v>
      </c>
      <c r="H985" s="5">
        <v>0</v>
      </c>
      <c r="I985" s="4"/>
      <c r="J985" s="4"/>
      <c r="K985" s="4"/>
    </row>
    <row r="986" spans="1:11" ht="28.5">
      <c r="A986" s="4" t="s">
        <v>551</v>
      </c>
      <c r="B986" s="5">
        <v>44082</v>
      </c>
      <c r="C986" s="5" t="s">
        <v>318</v>
      </c>
      <c r="D986" s="5" t="s">
        <v>319</v>
      </c>
      <c r="E986" s="16" t="str">
        <f>VLOOKUP(B986,'[1]HU-Teljes áruház lista'!$C:$G,5,0)</f>
        <v>Low Risk</v>
      </c>
      <c r="F986" s="5" t="s">
        <v>9</v>
      </c>
      <c r="G986" s="5">
        <v>0</v>
      </c>
      <c r="H986" s="5">
        <v>0</v>
      </c>
      <c r="I986" s="4"/>
      <c r="J986" s="4"/>
      <c r="K986" s="4"/>
    </row>
    <row r="987" spans="1:11">
      <c r="A987" s="4" t="s">
        <v>551</v>
      </c>
      <c r="B987" s="5">
        <v>41015</v>
      </c>
      <c r="C987" s="5" t="s">
        <v>324</v>
      </c>
      <c r="D987" s="5" t="s">
        <v>325</v>
      </c>
      <c r="E987" s="15" t="str">
        <f>VLOOKUP(B987,'[1]HU-Teljes áruház lista'!$C:$G,5,0)</f>
        <v>Medium Risk</v>
      </c>
      <c r="F987" s="5" t="s">
        <v>9</v>
      </c>
      <c r="G987" s="5">
        <v>0</v>
      </c>
      <c r="H987" s="5">
        <v>0</v>
      </c>
      <c r="I987" s="4"/>
      <c r="J987" s="4"/>
      <c r="K987" s="4"/>
    </row>
    <row r="988" spans="1:11" ht="28.5">
      <c r="A988" s="4" t="s">
        <v>551</v>
      </c>
      <c r="B988" s="5">
        <v>41710</v>
      </c>
      <c r="C988" s="5" t="s">
        <v>322</v>
      </c>
      <c r="D988" s="5" t="s">
        <v>323</v>
      </c>
      <c r="E988" s="17" t="str">
        <f>VLOOKUP(B988,'[1]HU-Teljes áruház lista'!$C:$G,5,0)</f>
        <v>High Risk</v>
      </c>
      <c r="F988" s="5" t="s">
        <v>9</v>
      </c>
      <c r="G988" s="5">
        <v>1</v>
      </c>
      <c r="H988" s="5">
        <v>1</v>
      </c>
      <c r="I988" s="4"/>
      <c r="J988" s="4"/>
      <c r="K988" s="4"/>
    </row>
    <row r="989" spans="1:11">
      <c r="A989" s="4" t="s">
        <v>551</v>
      </c>
      <c r="B989" s="5">
        <v>44057</v>
      </c>
      <c r="C989" s="5" t="s">
        <v>311</v>
      </c>
      <c r="D989" s="5" t="s">
        <v>312</v>
      </c>
      <c r="E989" s="16" t="str">
        <f>VLOOKUP(B989,'[1]HU-Teljes áruház lista'!$C:$G,5,0)</f>
        <v>Low Risk</v>
      </c>
      <c r="F989" s="5" t="s">
        <v>9</v>
      </c>
      <c r="G989" s="5">
        <v>1</v>
      </c>
      <c r="H989" s="5">
        <v>0</v>
      </c>
      <c r="I989" s="4"/>
      <c r="J989" s="4"/>
      <c r="K989" s="4"/>
    </row>
    <row r="990" spans="1:11">
      <c r="A990" s="4" t="s">
        <v>552</v>
      </c>
      <c r="B990" s="5">
        <v>44015</v>
      </c>
      <c r="C990" s="5" t="s">
        <v>298</v>
      </c>
      <c r="D990" s="5" t="s">
        <v>299</v>
      </c>
      <c r="E990" s="16" t="str">
        <f>VLOOKUP(B990,'[1]HU-Teljes áruház lista'!$C:$G,5,0)</f>
        <v>Low Risk</v>
      </c>
      <c r="F990" s="5" t="s">
        <v>9</v>
      </c>
      <c r="G990" s="5">
        <v>0</v>
      </c>
      <c r="H990" s="5">
        <v>0</v>
      </c>
      <c r="I990" s="4"/>
      <c r="J990" s="4"/>
      <c r="K990" s="4"/>
    </row>
    <row r="991" spans="1:11">
      <c r="A991" s="4" t="s">
        <v>552</v>
      </c>
      <c r="B991" s="5">
        <v>41008</v>
      </c>
      <c r="C991" s="5" t="s">
        <v>31</v>
      </c>
      <c r="D991" s="5" t="s">
        <v>32</v>
      </c>
      <c r="E991" s="17" t="str">
        <f>VLOOKUP(B991,'[1]HU-Teljes áruház lista'!$C:$G,5,0)</f>
        <v>High Risk</v>
      </c>
      <c r="F991" s="5" t="s">
        <v>9</v>
      </c>
      <c r="G991" s="5">
        <v>1</v>
      </c>
      <c r="H991" s="5">
        <v>1</v>
      </c>
      <c r="I991" s="4"/>
      <c r="J991" s="4"/>
      <c r="K991" s="4"/>
    </row>
    <row r="992" spans="1:11">
      <c r="A992" s="4" t="s">
        <v>552</v>
      </c>
      <c r="B992" s="5">
        <v>41520</v>
      </c>
      <c r="C992" s="5" t="s">
        <v>130</v>
      </c>
      <c r="D992" s="5" t="s">
        <v>131</v>
      </c>
      <c r="E992" s="17" t="str">
        <f>VLOOKUP(B992,'[1]HU-Teljes áruház lista'!$C:$G,5,0)</f>
        <v>High Risk</v>
      </c>
      <c r="F992" s="5" t="s">
        <v>9</v>
      </c>
      <c r="G992" s="5">
        <v>1</v>
      </c>
      <c r="H992" s="5">
        <v>0</v>
      </c>
      <c r="I992" s="4"/>
      <c r="J992" s="4"/>
      <c r="K992" s="4"/>
    </row>
    <row r="993" spans="1:11">
      <c r="A993" s="4" t="s">
        <v>553</v>
      </c>
      <c r="B993" s="5">
        <v>41004</v>
      </c>
      <c r="C993" s="5" t="s">
        <v>242</v>
      </c>
      <c r="D993" s="5" t="s">
        <v>243</v>
      </c>
      <c r="E993" s="16" t="str">
        <f>VLOOKUP(B993,'[1]HU-Teljes áruház lista'!$C:$G,5,0)</f>
        <v>Low Risk</v>
      </c>
      <c r="F993" s="5" t="s">
        <v>26</v>
      </c>
      <c r="G993" s="5">
        <v>3</v>
      </c>
      <c r="H993" s="5">
        <v>3</v>
      </c>
      <c r="I993" s="4"/>
      <c r="J993" s="4"/>
      <c r="K993" s="4"/>
    </row>
    <row r="994" spans="1:11">
      <c r="A994" s="4" t="s">
        <v>553</v>
      </c>
      <c r="B994" s="5">
        <v>41830</v>
      </c>
      <c r="C994" s="5" t="s">
        <v>193</v>
      </c>
      <c r="D994" s="5" t="s">
        <v>194</v>
      </c>
      <c r="E994" s="16" t="str">
        <f>VLOOKUP(B994,'[1]HU-Teljes áruház lista'!$C:$G,5,0)</f>
        <v>Low Risk</v>
      </c>
      <c r="F994" s="5" t="s">
        <v>9</v>
      </c>
      <c r="G994" s="5">
        <v>1</v>
      </c>
      <c r="H994" s="5">
        <v>0</v>
      </c>
      <c r="I994" s="4"/>
      <c r="J994" s="4"/>
      <c r="K994" s="4"/>
    </row>
    <row r="995" spans="1:11">
      <c r="A995" s="4" t="s">
        <v>554</v>
      </c>
      <c r="B995" s="5">
        <v>41001</v>
      </c>
      <c r="C995" s="5" t="s">
        <v>315</v>
      </c>
      <c r="D995" s="5" t="s">
        <v>316</v>
      </c>
      <c r="E995" s="15" t="str">
        <f>VLOOKUP(B995,'[1]HU-Teljes áruház lista'!$C:$G,5,0)</f>
        <v>Medium Risk</v>
      </c>
      <c r="F995" s="5" t="s">
        <v>9</v>
      </c>
      <c r="G995" s="5">
        <v>0</v>
      </c>
      <c r="H995" s="5">
        <v>0</v>
      </c>
      <c r="I995" s="4"/>
      <c r="J995" s="4"/>
      <c r="K995" s="4"/>
    </row>
    <row r="996" spans="1:11" ht="28.5">
      <c r="A996" s="4" t="s">
        <v>554</v>
      </c>
      <c r="B996" s="5">
        <v>41450</v>
      </c>
      <c r="C996" s="5" t="s">
        <v>313</v>
      </c>
      <c r="D996" s="5" t="s">
        <v>314</v>
      </c>
      <c r="E996" s="15" t="str">
        <f>VLOOKUP(B996,'[1]HU-Teljes áruház lista'!$C:$G,5,0)</f>
        <v>Medium Risk</v>
      </c>
      <c r="F996" s="5" t="s">
        <v>26</v>
      </c>
      <c r="G996" s="5">
        <v>0</v>
      </c>
      <c r="H996" s="5">
        <v>0</v>
      </c>
      <c r="I996" s="4"/>
      <c r="J996" s="4"/>
      <c r="K996" s="4"/>
    </row>
    <row r="997" spans="1:11">
      <c r="A997" s="4" t="s">
        <v>554</v>
      </c>
      <c r="B997" s="5">
        <v>41020</v>
      </c>
      <c r="C997" s="5" t="s">
        <v>47</v>
      </c>
      <c r="D997" s="5" t="s">
        <v>48</v>
      </c>
      <c r="E997" s="16" t="str">
        <f>VLOOKUP(B997,'[1]HU-Teljes áruház lista'!$C:$G,5,0)</f>
        <v>Low Risk</v>
      </c>
      <c r="F997" s="5" t="s">
        <v>26</v>
      </c>
      <c r="G997" s="5">
        <v>0</v>
      </c>
      <c r="H997" s="5">
        <v>0</v>
      </c>
      <c r="I997" s="4"/>
      <c r="J997" s="4"/>
      <c r="K997" s="4"/>
    </row>
    <row r="998" spans="1:11">
      <c r="A998" s="4" t="s">
        <v>554</v>
      </c>
      <c r="B998" s="5">
        <v>41058</v>
      </c>
      <c r="C998" s="5" t="s">
        <v>352</v>
      </c>
      <c r="D998" s="5" t="s">
        <v>353</v>
      </c>
      <c r="E998" s="17" t="str">
        <f>VLOOKUP(B998,'[1]HU-Teljes áruház lista'!$C:$G,5,0)</f>
        <v>High Risk</v>
      </c>
      <c r="F998" s="5" t="s">
        <v>9</v>
      </c>
      <c r="G998" s="5">
        <v>0</v>
      </c>
      <c r="H998" s="5">
        <v>0</v>
      </c>
      <c r="I998" s="4"/>
      <c r="J998" s="4"/>
      <c r="K998" s="4"/>
    </row>
    <row r="999" spans="1:11">
      <c r="A999" s="4" t="s">
        <v>554</v>
      </c>
      <c r="B999" s="5">
        <v>41051</v>
      </c>
      <c r="C999" s="5" t="s">
        <v>78</v>
      </c>
      <c r="D999" s="5" t="s">
        <v>79</v>
      </c>
      <c r="E999" s="15" t="str">
        <f>VLOOKUP(B999,'[1]HU-Teljes áruház lista'!$C:$G,5,0)</f>
        <v>Medium Risk</v>
      </c>
      <c r="F999" s="5" t="s">
        <v>9</v>
      </c>
      <c r="G999" s="5">
        <v>0</v>
      </c>
      <c r="H999" s="5">
        <v>0</v>
      </c>
      <c r="I999" s="4"/>
      <c r="J999" s="4"/>
      <c r="K999" s="4"/>
    </row>
    <row r="1000" spans="1:11" ht="28.5">
      <c r="A1000" s="4" t="s">
        <v>554</v>
      </c>
      <c r="B1000" s="5">
        <v>41041</v>
      </c>
      <c r="C1000" s="5" t="s">
        <v>199</v>
      </c>
      <c r="D1000" s="5" t="s">
        <v>200</v>
      </c>
      <c r="E1000" s="16" t="str">
        <f>VLOOKUP(B1000,'[1]HU-Teljes áruház lista'!$C:$G,5,0)</f>
        <v>Low Risk</v>
      </c>
      <c r="F1000" s="5" t="s">
        <v>9</v>
      </c>
      <c r="G1000" s="5">
        <v>0</v>
      </c>
      <c r="H1000" s="5">
        <v>0</v>
      </c>
      <c r="I1000" s="4"/>
      <c r="J1000" s="4"/>
      <c r="K1000" s="4"/>
    </row>
    <row r="1001" spans="1:11">
      <c r="A1001" s="4" t="s">
        <v>554</v>
      </c>
      <c r="B1001" s="5">
        <v>44024</v>
      </c>
      <c r="C1001" s="5" t="s">
        <v>67</v>
      </c>
      <c r="D1001" s="5" t="s">
        <v>68</v>
      </c>
      <c r="E1001" s="16" t="str">
        <f>VLOOKUP(B1001,'[1]HU-Teljes áruház lista'!$C:$G,5,0)</f>
        <v>Low Risk</v>
      </c>
      <c r="F1001" s="5" t="s">
        <v>26</v>
      </c>
      <c r="G1001" s="5">
        <v>1</v>
      </c>
      <c r="H1001" s="5">
        <v>0</v>
      </c>
      <c r="I1001" s="4"/>
      <c r="J1001" s="4"/>
      <c r="K1001" s="4"/>
    </row>
    <row r="1002" spans="1:11">
      <c r="A1002" s="4" t="s">
        <v>554</v>
      </c>
      <c r="B1002" s="5">
        <v>41030</v>
      </c>
      <c r="C1002" s="5" t="s">
        <v>256</v>
      </c>
      <c r="D1002" s="5" t="s">
        <v>257</v>
      </c>
      <c r="E1002" s="15" t="str">
        <f>VLOOKUP(B1002,'[1]HU-Teljes áruház lista'!$C:$G,5,0)</f>
        <v>Medium Risk</v>
      </c>
      <c r="F1002" s="5" t="s">
        <v>9</v>
      </c>
      <c r="G1002" s="5">
        <v>1</v>
      </c>
      <c r="H1002" s="5">
        <v>1</v>
      </c>
      <c r="I1002" s="4"/>
      <c r="J1002" s="4"/>
      <c r="K1002" s="4"/>
    </row>
    <row r="1003" spans="1:11" ht="28.5">
      <c r="A1003" s="4" t="s">
        <v>555</v>
      </c>
      <c r="B1003" s="5">
        <v>44014</v>
      </c>
      <c r="C1003" s="5" t="s">
        <v>331</v>
      </c>
      <c r="D1003" s="5" t="s">
        <v>332</v>
      </c>
      <c r="E1003" s="16" t="str">
        <f>VLOOKUP(B1003,'[1]HU-Teljes áruház lista'!$C:$G,5,0)</f>
        <v>Low Risk</v>
      </c>
      <c r="F1003" s="5" t="s">
        <v>9</v>
      </c>
      <c r="G1003" s="5">
        <v>1</v>
      </c>
      <c r="H1003" s="5">
        <v>0</v>
      </c>
      <c r="I1003" s="4"/>
      <c r="J1003" s="4"/>
      <c r="K1003" s="4"/>
    </row>
    <row r="1004" spans="1:11">
      <c r="A1004" s="4" t="s">
        <v>556</v>
      </c>
      <c r="B1004" s="5">
        <v>41025</v>
      </c>
      <c r="C1004" s="5" t="s">
        <v>392</v>
      </c>
      <c r="D1004" s="5" t="s">
        <v>393</v>
      </c>
      <c r="E1004" s="17" t="str">
        <f>VLOOKUP(B1004,'[1]HU-Teljes áruház lista'!$C:$G,5,0)</f>
        <v>High Risk</v>
      </c>
      <c r="F1004" s="5" t="s">
        <v>9</v>
      </c>
      <c r="G1004" s="5">
        <v>2</v>
      </c>
      <c r="H1004" s="5">
        <v>0</v>
      </c>
      <c r="I1004" s="4"/>
      <c r="J1004" s="4"/>
      <c r="K1004" s="4"/>
    </row>
    <row r="1005" spans="1:11">
      <c r="A1005" s="4" t="s">
        <v>556</v>
      </c>
      <c r="B1005" s="5">
        <v>41014</v>
      </c>
      <c r="C1005" s="5" t="s">
        <v>40</v>
      </c>
      <c r="D1005" s="5" t="s">
        <v>41</v>
      </c>
      <c r="E1005" s="17" t="str">
        <f>VLOOKUP(B1005,'[1]HU-Teljes áruház lista'!$C:$G,5,0)</f>
        <v>High Risk</v>
      </c>
      <c r="F1005" s="5" t="s">
        <v>26</v>
      </c>
      <c r="G1005" s="5">
        <v>1</v>
      </c>
      <c r="H1005" s="5">
        <v>0</v>
      </c>
      <c r="I1005" s="4"/>
      <c r="J1005" s="4"/>
      <c r="K1005" s="4"/>
    </row>
    <row r="1006" spans="1:11" ht="28.5">
      <c r="A1006" s="4" t="s">
        <v>556</v>
      </c>
      <c r="B1006" s="5">
        <v>41009</v>
      </c>
      <c r="C1006" s="5" t="s">
        <v>12</v>
      </c>
      <c r="D1006" s="5" t="s">
        <v>13</v>
      </c>
      <c r="E1006" s="17" t="str">
        <f>VLOOKUP(B1006,'[1]HU-Teljes áruház lista'!$C:$G,5,0)</f>
        <v>High Risk</v>
      </c>
      <c r="F1006" s="5" t="s">
        <v>9</v>
      </c>
      <c r="G1006" s="5">
        <v>1</v>
      </c>
      <c r="H1006" s="5">
        <v>0</v>
      </c>
      <c r="I1006" s="4"/>
      <c r="J1006" s="4"/>
      <c r="K1006" s="4"/>
    </row>
    <row r="1007" spans="1:11">
      <c r="A1007" s="4" t="s">
        <v>556</v>
      </c>
      <c r="B1007" s="5">
        <v>41540</v>
      </c>
      <c r="C1007" s="5" t="s">
        <v>14</v>
      </c>
      <c r="D1007" s="5" t="s">
        <v>15</v>
      </c>
      <c r="E1007" s="17" t="str">
        <f>VLOOKUP(B1007,'[1]HU-Teljes áruház lista'!$C:$G,5,0)</f>
        <v>High Risk</v>
      </c>
      <c r="F1007" s="5" t="s">
        <v>9</v>
      </c>
      <c r="G1007" s="5">
        <v>1</v>
      </c>
      <c r="H1007" s="5">
        <v>1</v>
      </c>
      <c r="I1007" s="4"/>
      <c r="J1007" s="4"/>
      <c r="K1007" s="4"/>
    </row>
    <row r="1008" spans="1:11" ht="28.5">
      <c r="A1008" s="4" t="s">
        <v>556</v>
      </c>
      <c r="B1008" s="5">
        <v>41043</v>
      </c>
      <c r="C1008" s="5" t="s">
        <v>29</v>
      </c>
      <c r="D1008" s="5" t="s">
        <v>30</v>
      </c>
      <c r="E1008" s="17" t="str">
        <f>VLOOKUP(B1008,'[1]HU-Teljes áruház lista'!$C:$G,5,0)</f>
        <v>High Risk</v>
      </c>
      <c r="F1008" s="5" t="s">
        <v>9</v>
      </c>
      <c r="G1008" s="5">
        <v>1</v>
      </c>
      <c r="H1008" s="5">
        <v>0</v>
      </c>
      <c r="I1008" s="4"/>
      <c r="J1008" s="4"/>
      <c r="K1008" s="4"/>
    </row>
    <row r="1009" spans="1:11">
      <c r="A1009" s="4" t="s">
        <v>557</v>
      </c>
      <c r="B1009" s="5">
        <v>41810</v>
      </c>
      <c r="C1009" s="5" t="s">
        <v>260</v>
      </c>
      <c r="D1009" s="5" t="s">
        <v>261</v>
      </c>
      <c r="E1009" s="15" t="str">
        <f>VLOOKUP(B1009,'[1]HU-Teljes áruház lista'!$C:$G,5,0)</f>
        <v>Medium Risk</v>
      </c>
      <c r="F1009" s="5" t="s">
        <v>9</v>
      </c>
      <c r="G1009" s="5">
        <v>0</v>
      </c>
      <c r="H1009" s="5">
        <v>0</v>
      </c>
      <c r="I1009" s="4"/>
      <c r="J1009" s="4"/>
      <c r="K1009" s="4"/>
    </row>
    <row r="1010" spans="1:11">
      <c r="A1010" s="4" t="s">
        <v>558</v>
      </c>
      <c r="B1010" s="5">
        <v>41440</v>
      </c>
      <c r="C1010" s="5" t="s">
        <v>230</v>
      </c>
      <c r="D1010" s="5" t="s">
        <v>231</v>
      </c>
      <c r="E1010" s="15" t="str">
        <f>VLOOKUP(B1010,'[1]HU-Teljes áruház lista'!$C:$G,5,0)</f>
        <v>Medium Risk</v>
      </c>
      <c r="F1010" s="5" t="s">
        <v>9</v>
      </c>
      <c r="G1010" s="5">
        <v>1</v>
      </c>
      <c r="H1010" s="5">
        <v>0</v>
      </c>
      <c r="I1010" s="4"/>
      <c r="J1010" s="4"/>
      <c r="K1010" s="4"/>
    </row>
    <row r="1011" spans="1:11">
      <c r="A1011" s="4" t="s">
        <v>558</v>
      </c>
      <c r="B1011" s="5">
        <v>41480</v>
      </c>
      <c r="C1011" s="5" t="s">
        <v>286</v>
      </c>
      <c r="D1011" s="5" t="s">
        <v>287</v>
      </c>
      <c r="E1011" s="15" t="str">
        <f>VLOOKUP(B1011,'[1]HU-Teljes áruház lista'!$C:$G,5,0)</f>
        <v>Medium Risk</v>
      </c>
      <c r="F1011" s="5" t="s">
        <v>26</v>
      </c>
      <c r="G1011" s="5">
        <v>1</v>
      </c>
      <c r="H1011" s="5">
        <v>0</v>
      </c>
      <c r="I1011" s="4"/>
      <c r="J1011" s="4"/>
      <c r="K1011" s="4"/>
    </row>
    <row r="1012" spans="1:11">
      <c r="A1012" s="4" t="s">
        <v>558</v>
      </c>
      <c r="B1012" s="5">
        <v>41020</v>
      </c>
      <c r="C1012" s="5" t="s">
        <v>47</v>
      </c>
      <c r="D1012" s="5" t="s">
        <v>48</v>
      </c>
      <c r="E1012" s="16" t="str">
        <f>VLOOKUP(B1012,'[1]HU-Teljes áruház lista'!$C:$G,5,0)</f>
        <v>Low Risk</v>
      </c>
      <c r="F1012" s="5" t="s">
        <v>26</v>
      </c>
      <c r="G1012" s="5">
        <v>1</v>
      </c>
      <c r="H1012" s="5">
        <v>0</v>
      </c>
      <c r="I1012" s="4"/>
      <c r="J1012" s="4"/>
      <c r="K1012" s="4"/>
    </row>
    <row r="1013" spans="1:11" ht="28.5">
      <c r="A1013" s="4" t="s">
        <v>559</v>
      </c>
      <c r="B1013" s="5">
        <v>41450</v>
      </c>
      <c r="C1013" s="5" t="s">
        <v>313</v>
      </c>
      <c r="D1013" s="5" t="s">
        <v>314</v>
      </c>
      <c r="E1013" s="15" t="str">
        <f>VLOOKUP(B1013,'[1]HU-Teljes áruház lista'!$C:$G,5,0)</f>
        <v>Medium Risk</v>
      </c>
      <c r="F1013" s="5" t="s">
        <v>26</v>
      </c>
      <c r="G1013" s="5">
        <v>0</v>
      </c>
      <c r="H1013" s="5">
        <v>0</v>
      </c>
      <c r="I1013" s="4"/>
      <c r="J1013" s="4"/>
      <c r="K1013" s="4"/>
    </row>
    <row r="1014" spans="1:11" ht="28.5">
      <c r="A1014" s="4" t="s">
        <v>559</v>
      </c>
      <c r="B1014" s="5">
        <v>44067</v>
      </c>
      <c r="C1014" s="5" t="s">
        <v>156</v>
      </c>
      <c r="D1014" s="5" t="s">
        <v>157</v>
      </c>
      <c r="E1014" s="16" t="str">
        <f>VLOOKUP(B1014,'[1]HU-Teljes áruház lista'!$C:$G,5,0)</f>
        <v>Low Risk</v>
      </c>
      <c r="F1014" s="5" t="s">
        <v>26</v>
      </c>
      <c r="G1014" s="5">
        <v>0</v>
      </c>
      <c r="H1014" s="5">
        <v>0</v>
      </c>
      <c r="I1014" s="4"/>
      <c r="J1014" s="4"/>
      <c r="K1014" s="4"/>
    </row>
    <row r="1015" spans="1:11" ht="28.5">
      <c r="A1015" s="4" t="s">
        <v>559</v>
      </c>
      <c r="B1015" s="5">
        <v>41890</v>
      </c>
      <c r="C1015" s="5" t="s">
        <v>35</v>
      </c>
      <c r="D1015" s="5" t="s">
        <v>36</v>
      </c>
      <c r="E1015" s="17" t="str">
        <f>VLOOKUP(B1015,'[1]HU-Teljes áruház lista'!$C:$G,5,0)</f>
        <v>High Risk</v>
      </c>
      <c r="F1015" s="5" t="s">
        <v>26</v>
      </c>
      <c r="G1015" s="5">
        <v>1</v>
      </c>
      <c r="H1015" s="5">
        <v>0</v>
      </c>
      <c r="I1015" s="4"/>
      <c r="J1015" s="4"/>
      <c r="K1015" s="4"/>
    </row>
    <row r="1016" spans="1:11">
      <c r="A1016" s="4" t="s">
        <v>560</v>
      </c>
      <c r="B1016" s="5">
        <v>41045</v>
      </c>
      <c r="C1016" s="5" t="s">
        <v>90</v>
      </c>
      <c r="D1016" s="5" t="s">
        <v>91</v>
      </c>
      <c r="E1016" s="15" t="str">
        <f>VLOOKUP(B1016,'[1]HU-Teljes áruház lista'!$C:$G,5,0)</f>
        <v>Medium Risk</v>
      </c>
      <c r="F1016" s="5" t="s">
        <v>26</v>
      </c>
      <c r="G1016" s="5">
        <v>1</v>
      </c>
      <c r="H1016" s="5">
        <v>0</v>
      </c>
      <c r="I1016" s="4"/>
      <c r="J1016" s="4"/>
      <c r="K1016" s="4"/>
    </row>
    <row r="1017" spans="1:11" ht="28.5">
      <c r="A1017" s="4" t="s">
        <v>560</v>
      </c>
      <c r="B1017" s="5">
        <v>41680</v>
      </c>
      <c r="C1017" s="5" t="s">
        <v>373</v>
      </c>
      <c r="D1017" s="5" t="s">
        <v>374</v>
      </c>
      <c r="E1017" s="15" t="str">
        <f>VLOOKUP(B1017,'[1]HU-Teljes áruház lista'!$C:$G,5,0)</f>
        <v>Medium Risk</v>
      </c>
      <c r="F1017" s="5" t="s">
        <v>9</v>
      </c>
      <c r="G1017" s="5">
        <v>0</v>
      </c>
      <c r="H1017" s="5">
        <v>0</v>
      </c>
      <c r="I1017" s="4"/>
      <c r="J1017" s="4"/>
      <c r="K1017" s="4"/>
    </row>
    <row r="1018" spans="1:11">
      <c r="A1018" s="4" t="s">
        <v>561</v>
      </c>
      <c r="B1018" s="5">
        <v>41570</v>
      </c>
      <c r="C1018" s="5" t="s">
        <v>191</v>
      </c>
      <c r="D1018" s="5" t="s">
        <v>192</v>
      </c>
      <c r="E1018" s="15" t="str">
        <f>VLOOKUP(B1018,'[1]HU-Teljes áruház lista'!$C:$G,5,0)</f>
        <v>Medium Risk</v>
      </c>
      <c r="F1018" s="5" t="s">
        <v>26</v>
      </c>
      <c r="G1018" s="5">
        <v>0</v>
      </c>
      <c r="H1018" s="5">
        <v>0</v>
      </c>
      <c r="I1018" s="4"/>
      <c r="J1018" s="4"/>
      <c r="K1018" s="4"/>
    </row>
    <row r="1019" spans="1:11">
      <c r="A1019" s="4" t="s">
        <v>562</v>
      </c>
      <c r="B1019" s="5">
        <v>41460</v>
      </c>
      <c r="C1019" s="5" t="s">
        <v>43</v>
      </c>
      <c r="D1019" s="5" t="s">
        <v>44</v>
      </c>
      <c r="E1019" s="15" t="str">
        <f>VLOOKUP(B1019,'[1]HU-Teljes áruház lista'!$C:$G,5,0)</f>
        <v>Medium Risk</v>
      </c>
      <c r="F1019" s="5" t="s">
        <v>9</v>
      </c>
      <c r="G1019" s="5">
        <v>1</v>
      </c>
      <c r="H1019" s="5">
        <v>0</v>
      </c>
      <c r="I1019" s="4"/>
      <c r="J1019" s="4"/>
      <c r="K1019" s="4"/>
    </row>
    <row r="1020" spans="1:11" ht="28.5">
      <c r="A1020" s="4" t="s">
        <v>562</v>
      </c>
      <c r="B1020" s="5">
        <v>41880</v>
      </c>
      <c r="C1020" s="5" t="s">
        <v>371</v>
      </c>
      <c r="D1020" s="5" t="s">
        <v>372</v>
      </c>
      <c r="E1020" s="15" t="str">
        <f>VLOOKUP(B1020,'[1]HU-Teljes áruház lista'!$C:$G,5,0)</f>
        <v>Medium Risk</v>
      </c>
      <c r="F1020" s="5" t="s">
        <v>26</v>
      </c>
      <c r="G1020" s="5">
        <v>1</v>
      </c>
      <c r="H1020" s="5">
        <v>0</v>
      </c>
      <c r="I1020" s="4"/>
      <c r="J1020" s="4"/>
      <c r="K1020" s="4"/>
    </row>
    <row r="1021" spans="1:11" ht="28.5">
      <c r="A1021" s="4" t="s">
        <v>562</v>
      </c>
      <c r="B1021" s="5">
        <v>44067</v>
      </c>
      <c r="C1021" s="5" t="s">
        <v>156</v>
      </c>
      <c r="D1021" s="5" t="s">
        <v>157</v>
      </c>
      <c r="E1021" s="16" t="str">
        <f>VLOOKUP(B1021,'[1]HU-Teljes áruház lista'!$C:$G,5,0)</f>
        <v>Low Risk</v>
      </c>
      <c r="F1021" s="5" t="s">
        <v>26</v>
      </c>
      <c r="G1021" s="5">
        <v>0</v>
      </c>
      <c r="H1021" s="5">
        <v>0</v>
      </c>
      <c r="I1021" s="4"/>
      <c r="J1021" s="4"/>
      <c r="K1021" s="4"/>
    </row>
    <row r="1022" spans="1:11">
      <c r="A1022" s="4" t="s">
        <v>563</v>
      </c>
      <c r="B1022" s="5">
        <v>41020</v>
      </c>
      <c r="C1022" s="5" t="s">
        <v>47</v>
      </c>
      <c r="D1022" s="5" t="s">
        <v>48</v>
      </c>
      <c r="E1022" s="16" t="str">
        <f>VLOOKUP(B1022,'[1]HU-Teljes áruház lista'!$C:$G,5,0)</f>
        <v>Low Risk</v>
      </c>
      <c r="F1022" s="5" t="s">
        <v>26</v>
      </c>
      <c r="G1022" s="5">
        <v>0</v>
      </c>
      <c r="H1022" s="5">
        <v>0</v>
      </c>
      <c r="I1022" s="4"/>
      <c r="J1022" s="4"/>
      <c r="K1022" s="4"/>
    </row>
    <row r="1023" spans="1:11" ht="28.5">
      <c r="A1023" s="4" t="s">
        <v>563</v>
      </c>
      <c r="B1023" s="5">
        <v>41450</v>
      </c>
      <c r="C1023" s="5" t="s">
        <v>313</v>
      </c>
      <c r="D1023" s="5" t="s">
        <v>314</v>
      </c>
      <c r="E1023" s="15" t="str">
        <f>VLOOKUP(B1023,'[1]HU-Teljes áruház lista'!$C:$G,5,0)</f>
        <v>Medium Risk</v>
      </c>
      <c r="F1023" s="5" t="s">
        <v>9</v>
      </c>
      <c r="G1023" s="5">
        <v>0</v>
      </c>
      <c r="H1023" s="5">
        <v>0</v>
      </c>
      <c r="I1023" s="4"/>
      <c r="J1023" s="4"/>
      <c r="K1023" s="4"/>
    </row>
    <row r="1024" spans="1:11">
      <c r="A1024" s="4" t="s">
        <v>563</v>
      </c>
      <c r="B1024" s="5">
        <v>41029</v>
      </c>
      <c r="C1024" s="5" t="s">
        <v>406</v>
      </c>
      <c r="D1024" s="5" t="s">
        <v>407</v>
      </c>
      <c r="E1024" s="15" t="str">
        <f>VLOOKUP(B1024,'[1]HU-Teljes áruház lista'!$C:$G,5,0)</f>
        <v>Medium Risk</v>
      </c>
      <c r="F1024" s="5" t="s">
        <v>9</v>
      </c>
      <c r="G1024" s="5">
        <v>1</v>
      </c>
      <c r="H1024" s="5">
        <v>0</v>
      </c>
      <c r="I1024" s="4"/>
      <c r="J1024" s="4"/>
      <c r="K1024" s="4"/>
    </row>
    <row r="1025" spans="1:11">
      <c r="A1025" s="4" t="s">
        <v>563</v>
      </c>
      <c r="B1025" s="5">
        <v>41026</v>
      </c>
      <c r="C1025" s="5" t="s">
        <v>61</v>
      </c>
      <c r="D1025" s="5" t="s">
        <v>62</v>
      </c>
      <c r="E1025" s="15" t="str">
        <f>VLOOKUP(B1025,'[1]HU-Teljes áruház lista'!$C:$G,5,0)</f>
        <v>Medium Risk</v>
      </c>
      <c r="F1025" s="5" t="s">
        <v>9</v>
      </c>
      <c r="G1025" s="5">
        <v>1</v>
      </c>
      <c r="H1025" s="5">
        <v>0</v>
      </c>
      <c r="I1025" s="4"/>
      <c r="J1025" s="4"/>
      <c r="K1025" s="4"/>
    </row>
    <row r="1026" spans="1:11">
      <c r="A1026" s="4" t="s">
        <v>564</v>
      </c>
      <c r="B1026" s="5">
        <v>41051</v>
      </c>
      <c r="C1026" s="5" t="s">
        <v>78</v>
      </c>
      <c r="D1026" s="5" t="s">
        <v>79</v>
      </c>
      <c r="E1026" s="15" t="str">
        <f>VLOOKUP(B1026,'[1]HU-Teljes áruház lista'!$C:$G,5,0)</f>
        <v>Medium Risk</v>
      </c>
      <c r="F1026" s="5" t="s">
        <v>9</v>
      </c>
      <c r="G1026" s="5">
        <v>0</v>
      </c>
      <c r="H1026" s="5">
        <v>0</v>
      </c>
      <c r="I1026" s="4"/>
      <c r="J1026" s="4"/>
      <c r="K1026" s="4"/>
    </row>
    <row r="1027" spans="1:11">
      <c r="A1027" s="4" t="s">
        <v>565</v>
      </c>
      <c r="B1027" s="5">
        <v>41020</v>
      </c>
      <c r="C1027" s="5" t="s">
        <v>47</v>
      </c>
      <c r="D1027" s="5" t="s">
        <v>48</v>
      </c>
      <c r="E1027" s="16" t="str">
        <f>VLOOKUP(B1027,'[1]HU-Teljes áruház lista'!$C:$G,5,0)</f>
        <v>Low Risk</v>
      </c>
      <c r="F1027" s="5" t="s">
        <v>26</v>
      </c>
      <c r="G1027" s="5">
        <v>0</v>
      </c>
      <c r="H1027" s="5">
        <v>0</v>
      </c>
      <c r="I1027" s="4"/>
      <c r="J1027" s="4"/>
      <c r="K1027" s="4"/>
    </row>
    <row r="1028" spans="1:11">
      <c r="A1028" s="4" t="s">
        <v>565</v>
      </c>
      <c r="B1028" s="5">
        <v>41027</v>
      </c>
      <c r="C1028" s="5" t="s">
        <v>320</v>
      </c>
      <c r="D1028" s="5" t="s">
        <v>321</v>
      </c>
      <c r="E1028" s="15" t="str">
        <f>VLOOKUP(B1028,'[1]HU-Teljes áruház lista'!$C:$G,5,0)</f>
        <v>Medium Risk</v>
      </c>
      <c r="F1028" s="5" t="s">
        <v>9</v>
      </c>
      <c r="G1028" s="5">
        <v>0</v>
      </c>
      <c r="H1028" s="5">
        <v>0</v>
      </c>
      <c r="I1028" s="4"/>
      <c r="J1028" s="4"/>
      <c r="K1028" s="4"/>
    </row>
    <row r="1029" spans="1:11">
      <c r="A1029" s="4" t="s">
        <v>566</v>
      </c>
      <c r="B1029" s="5">
        <v>41015</v>
      </c>
      <c r="C1029" s="5" t="s">
        <v>324</v>
      </c>
      <c r="D1029" s="5" t="s">
        <v>325</v>
      </c>
      <c r="E1029" s="15" t="str">
        <f>VLOOKUP(B1029,'[1]HU-Teljes áruház lista'!$C:$G,5,0)</f>
        <v>Medium Risk</v>
      </c>
      <c r="F1029" s="5" t="s">
        <v>9</v>
      </c>
      <c r="G1029" s="5">
        <v>1</v>
      </c>
      <c r="H1029" s="5">
        <v>1</v>
      </c>
      <c r="I1029" s="4"/>
      <c r="J1029" s="4"/>
      <c r="K1029" s="4"/>
    </row>
    <row r="1030" spans="1:11" ht="28.5">
      <c r="A1030" s="4" t="s">
        <v>566</v>
      </c>
      <c r="B1030" s="5">
        <v>41028</v>
      </c>
      <c r="C1030" s="5" t="s">
        <v>143</v>
      </c>
      <c r="D1030" s="5" t="s">
        <v>144</v>
      </c>
      <c r="E1030" s="15" t="str">
        <f>VLOOKUP(B1030,'[1]HU-Teljes áruház lista'!$C:$G,5,0)</f>
        <v>Medium Risk</v>
      </c>
      <c r="F1030" s="5" t="s">
        <v>9</v>
      </c>
      <c r="G1030" s="5">
        <v>2</v>
      </c>
      <c r="H1030" s="5">
        <v>0</v>
      </c>
      <c r="I1030" s="4"/>
      <c r="J1030" s="4"/>
      <c r="K1030" s="4"/>
    </row>
    <row r="1031" spans="1:11">
      <c r="A1031" s="4" t="s">
        <v>566</v>
      </c>
      <c r="B1031" s="5">
        <v>41970</v>
      </c>
      <c r="C1031" s="5" t="s">
        <v>16</v>
      </c>
      <c r="D1031" s="5" t="s">
        <v>17</v>
      </c>
      <c r="E1031" s="17" t="str">
        <f>VLOOKUP(B1031,'[1]HU-Teljes áruház lista'!$C:$G,5,0)</f>
        <v>High Risk</v>
      </c>
      <c r="F1031" s="5" t="s">
        <v>26</v>
      </c>
      <c r="G1031" s="5">
        <v>1</v>
      </c>
      <c r="H1031" s="5">
        <v>0</v>
      </c>
      <c r="I1031" s="4"/>
      <c r="J1031" s="4"/>
      <c r="K1031" s="4"/>
    </row>
    <row r="1032" spans="1:11" ht="28.5">
      <c r="A1032" s="4" t="s">
        <v>567</v>
      </c>
      <c r="B1032" s="5">
        <v>41680</v>
      </c>
      <c r="C1032" s="5" t="s">
        <v>373</v>
      </c>
      <c r="D1032" s="5" t="s">
        <v>374</v>
      </c>
      <c r="E1032" s="15" t="str">
        <f>VLOOKUP(B1032,'[1]HU-Teljes áruház lista'!$C:$G,5,0)</f>
        <v>Medium Risk</v>
      </c>
      <c r="F1032" s="5" t="s">
        <v>26</v>
      </c>
      <c r="G1032" s="5">
        <v>1</v>
      </c>
      <c r="H1032" s="5">
        <v>0</v>
      </c>
      <c r="I1032" s="4"/>
      <c r="J1032" s="4"/>
      <c r="K1032" s="4"/>
    </row>
    <row r="1033" spans="1:11">
      <c r="A1033" s="4" t="s">
        <v>567</v>
      </c>
      <c r="B1033" s="5">
        <v>41037</v>
      </c>
      <c r="C1033" s="5" t="s">
        <v>411</v>
      </c>
      <c r="D1033" s="5" t="s">
        <v>412</v>
      </c>
      <c r="E1033" s="15" t="str">
        <f>VLOOKUP(B1033,'[1]HU-Teljes áruház lista'!$C:$G,5,0)</f>
        <v>Medium Risk</v>
      </c>
      <c r="F1033" s="5" t="s">
        <v>9</v>
      </c>
      <c r="G1033" s="5">
        <v>0</v>
      </c>
      <c r="H1033" s="5">
        <v>0</v>
      </c>
      <c r="I1033" s="4"/>
      <c r="J1033" s="4"/>
      <c r="K1033" s="4"/>
    </row>
    <row r="1034" spans="1:11">
      <c r="A1034" s="4" t="s">
        <v>568</v>
      </c>
      <c r="B1034" s="5">
        <v>41460</v>
      </c>
      <c r="C1034" s="5" t="s">
        <v>43</v>
      </c>
      <c r="D1034" s="5" t="s">
        <v>44</v>
      </c>
      <c r="E1034" s="15" t="str">
        <f>VLOOKUP(B1034,'[1]HU-Teljes áruház lista'!$C:$G,5,0)</f>
        <v>Medium Risk</v>
      </c>
      <c r="F1034" s="5" t="s">
        <v>26</v>
      </c>
      <c r="G1034" s="5">
        <v>0</v>
      </c>
      <c r="H1034" s="5">
        <v>0</v>
      </c>
      <c r="I1034" s="4"/>
      <c r="J1034" s="4"/>
      <c r="K1034" s="4"/>
    </row>
    <row r="1035" spans="1:11">
      <c r="A1035" s="4" t="s">
        <v>568</v>
      </c>
      <c r="B1035" s="5">
        <v>41038</v>
      </c>
      <c r="C1035" s="5" t="s">
        <v>122</v>
      </c>
      <c r="D1035" s="5" t="s">
        <v>123</v>
      </c>
      <c r="E1035" s="15" t="str">
        <f>VLOOKUP(B1035,'[1]HU-Teljes áruház lista'!$C:$G,5,0)</f>
        <v>Medium Risk</v>
      </c>
      <c r="F1035" s="5" t="s">
        <v>9</v>
      </c>
      <c r="G1035" s="5">
        <v>1</v>
      </c>
      <c r="H1035" s="5">
        <v>0</v>
      </c>
      <c r="I1035" s="4"/>
      <c r="J1035" s="4"/>
      <c r="K1035" s="4"/>
    </row>
    <row r="1036" spans="1:11">
      <c r="A1036" s="4" t="s">
        <v>568</v>
      </c>
      <c r="B1036" s="5">
        <v>41580</v>
      </c>
      <c r="C1036" s="5" t="s">
        <v>118</v>
      </c>
      <c r="D1036" s="5" t="s">
        <v>119</v>
      </c>
      <c r="E1036" s="15" t="str">
        <f>VLOOKUP(B1036,'[1]HU-Teljes áruház lista'!$C:$G,5,0)</f>
        <v>Medium Risk</v>
      </c>
      <c r="F1036" s="5" t="s">
        <v>9</v>
      </c>
      <c r="G1036" s="5">
        <v>1</v>
      </c>
      <c r="H1036" s="5">
        <v>0</v>
      </c>
      <c r="I1036" s="4"/>
      <c r="J1036" s="4"/>
      <c r="K1036" s="4"/>
    </row>
    <row r="1037" spans="1:11">
      <c r="A1037" s="4" t="s">
        <v>569</v>
      </c>
      <c r="B1037" s="5">
        <v>41970</v>
      </c>
      <c r="C1037" s="5" t="s">
        <v>16</v>
      </c>
      <c r="D1037" s="5" t="s">
        <v>17</v>
      </c>
      <c r="E1037" s="17" t="str">
        <f>VLOOKUP(B1037,'[1]HU-Teljes áruház lista'!$C:$G,5,0)</f>
        <v>High Risk</v>
      </c>
      <c r="F1037" s="5" t="s">
        <v>26</v>
      </c>
      <c r="G1037" s="5">
        <v>0</v>
      </c>
      <c r="H1037" s="5">
        <v>0</v>
      </c>
      <c r="I1037" s="4"/>
      <c r="J1037" s="4"/>
      <c r="K1037" s="4"/>
    </row>
    <row r="1038" spans="1:11" ht="28.5">
      <c r="A1038" s="4" t="s">
        <v>569</v>
      </c>
      <c r="B1038" s="5">
        <v>41620</v>
      </c>
      <c r="C1038" s="5" t="s">
        <v>302</v>
      </c>
      <c r="D1038" s="5" t="s">
        <v>303</v>
      </c>
      <c r="E1038" s="15" t="str">
        <f>VLOOKUP(B1038,'[1]HU-Teljes áruház lista'!$C:$G,5,0)</f>
        <v>Medium Risk</v>
      </c>
      <c r="F1038" s="5" t="s">
        <v>9</v>
      </c>
      <c r="G1038" s="5">
        <v>1</v>
      </c>
      <c r="H1038" s="5">
        <v>0</v>
      </c>
      <c r="I1038" s="4"/>
      <c r="J1038" s="4"/>
      <c r="K1038" s="4"/>
    </row>
    <row r="1039" spans="1:11">
      <c r="A1039" s="4" t="s">
        <v>569</v>
      </c>
      <c r="B1039" s="5">
        <v>41520</v>
      </c>
      <c r="C1039" s="5" t="s">
        <v>130</v>
      </c>
      <c r="D1039" s="5" t="s">
        <v>131</v>
      </c>
      <c r="E1039" s="17" t="str">
        <f>VLOOKUP(B1039,'[1]HU-Teljes áruház lista'!$C:$G,5,0)</f>
        <v>High Risk</v>
      </c>
      <c r="F1039" s="5" t="s">
        <v>9</v>
      </c>
      <c r="G1039" s="5">
        <v>2</v>
      </c>
      <c r="H1039" s="5">
        <v>2</v>
      </c>
      <c r="I1039" s="4"/>
      <c r="J1039" s="4"/>
      <c r="K1039" s="4"/>
    </row>
    <row r="1040" spans="1:11">
      <c r="A1040" s="4" t="s">
        <v>569</v>
      </c>
      <c r="B1040" s="5">
        <v>41058</v>
      </c>
      <c r="C1040" s="5" t="s">
        <v>352</v>
      </c>
      <c r="D1040" s="5" t="s">
        <v>353</v>
      </c>
      <c r="E1040" s="17" t="str">
        <f>VLOOKUP(B1040,'[1]HU-Teljes áruház lista'!$C:$G,5,0)</f>
        <v>High Risk</v>
      </c>
      <c r="F1040" s="5" t="s">
        <v>9</v>
      </c>
      <c r="G1040" s="5">
        <v>1</v>
      </c>
      <c r="H1040" s="5">
        <v>0</v>
      </c>
      <c r="I1040" s="4"/>
      <c r="J1040" s="4"/>
      <c r="K1040" s="4"/>
    </row>
    <row r="1041" spans="1:11" ht="28.5">
      <c r="A1041" s="4" t="s">
        <v>569</v>
      </c>
      <c r="B1041" s="5">
        <v>41720</v>
      </c>
      <c r="C1041" s="5" t="s">
        <v>139</v>
      </c>
      <c r="D1041" s="5" t="s">
        <v>140</v>
      </c>
      <c r="E1041" s="15" t="str">
        <f>VLOOKUP(B1041,'[1]HU-Teljes áruház lista'!$C:$G,5,0)</f>
        <v>Medium Risk</v>
      </c>
      <c r="F1041" s="5" t="s">
        <v>9</v>
      </c>
      <c r="G1041" s="5">
        <v>1</v>
      </c>
      <c r="H1041" s="5">
        <v>0</v>
      </c>
      <c r="I1041" s="4"/>
      <c r="J1041" s="4"/>
      <c r="K1041" s="4"/>
    </row>
    <row r="1042" spans="1:11">
      <c r="A1042" s="4" t="s">
        <v>569</v>
      </c>
      <c r="B1042" s="5">
        <v>41610</v>
      </c>
      <c r="C1042" s="5" t="s">
        <v>399</v>
      </c>
      <c r="D1042" s="5" t="s">
        <v>400</v>
      </c>
      <c r="E1042" s="15" t="str">
        <f>VLOOKUP(B1042,'[1]HU-Teljes áruház lista'!$C:$G,5,0)</f>
        <v>Medium Risk</v>
      </c>
      <c r="F1042" s="5" t="s">
        <v>26</v>
      </c>
      <c r="G1042" s="5">
        <v>0</v>
      </c>
      <c r="H1042" s="5">
        <v>0</v>
      </c>
      <c r="I1042" s="4"/>
      <c r="J1042" s="4"/>
      <c r="K1042" s="4"/>
    </row>
    <row r="1043" spans="1:11" ht="28.5">
      <c r="A1043" s="4" t="s">
        <v>570</v>
      </c>
      <c r="B1043" s="5">
        <v>41630</v>
      </c>
      <c r="C1043" s="5" t="s">
        <v>264</v>
      </c>
      <c r="D1043" s="5" t="s">
        <v>265</v>
      </c>
      <c r="E1043" s="15" t="str">
        <f>VLOOKUP(B1043,'[1]HU-Teljes áruház lista'!$C:$G,5,0)</f>
        <v>Medium Risk</v>
      </c>
      <c r="F1043" s="5" t="s">
        <v>9</v>
      </c>
      <c r="G1043" s="5">
        <v>1</v>
      </c>
      <c r="H1043" s="5">
        <v>1</v>
      </c>
      <c r="I1043" s="4"/>
      <c r="J1043" s="4"/>
      <c r="K1043" s="4"/>
    </row>
    <row r="1044" spans="1:11">
      <c r="A1044" s="4" t="s">
        <v>570</v>
      </c>
      <c r="B1044" s="5">
        <v>41900</v>
      </c>
      <c r="C1044" s="5" t="s">
        <v>147</v>
      </c>
      <c r="D1044" s="5" t="s">
        <v>148</v>
      </c>
      <c r="E1044" s="15" t="str">
        <f>VLOOKUP(B1044,'[1]HU-Teljes áruház lista'!$C:$G,5,0)</f>
        <v>Medium Risk</v>
      </c>
      <c r="F1044" s="5" t="s">
        <v>9</v>
      </c>
      <c r="G1044" s="5">
        <v>0</v>
      </c>
      <c r="H1044" s="5">
        <v>0</v>
      </c>
      <c r="I1044" s="4"/>
      <c r="J1044" s="4"/>
      <c r="K1044" s="4"/>
    </row>
    <row r="1045" spans="1:11" ht="28.5">
      <c r="A1045" s="4" t="s">
        <v>570</v>
      </c>
      <c r="B1045" s="5">
        <v>41940</v>
      </c>
      <c r="C1045" s="5" t="s">
        <v>45</v>
      </c>
      <c r="D1045" s="5" t="s">
        <v>46</v>
      </c>
      <c r="E1045" s="15" t="str">
        <f>VLOOKUP(B1045,'[1]HU-Teljes áruház lista'!$C:$G,5,0)</f>
        <v>Medium Risk</v>
      </c>
      <c r="F1045" s="5" t="s">
        <v>9</v>
      </c>
      <c r="G1045" s="5">
        <v>1</v>
      </c>
      <c r="H1045" s="5">
        <v>0</v>
      </c>
      <c r="I1045" s="4"/>
      <c r="J1045" s="4"/>
      <c r="K1045" s="4"/>
    </row>
    <row r="1046" spans="1:11">
      <c r="A1046" s="4" t="s">
        <v>571</v>
      </c>
      <c r="B1046" s="5">
        <v>41990</v>
      </c>
      <c r="C1046" s="5" t="s">
        <v>24</v>
      </c>
      <c r="D1046" s="5" t="s">
        <v>25</v>
      </c>
      <c r="E1046" s="15" t="str">
        <f>VLOOKUP(B1046,'[1]HU-Teljes áruház lista'!$C:$G,5,0)</f>
        <v>Medium Risk</v>
      </c>
      <c r="F1046" s="5" t="s">
        <v>9</v>
      </c>
      <c r="G1046" s="5">
        <v>1</v>
      </c>
      <c r="H1046" s="5">
        <v>0</v>
      </c>
      <c r="I1046" s="4"/>
      <c r="J1046" s="4"/>
      <c r="K1046" s="4"/>
    </row>
    <row r="1047" spans="1:11" ht="28.5">
      <c r="A1047" s="4" t="s">
        <v>571</v>
      </c>
      <c r="B1047" s="5">
        <v>41510</v>
      </c>
      <c r="C1047" s="5" t="s">
        <v>176</v>
      </c>
      <c r="D1047" s="5" t="s">
        <v>177</v>
      </c>
      <c r="E1047" s="15" t="str">
        <f>VLOOKUP(B1047,'[1]HU-Teljes áruház lista'!$C:$G,5,0)</f>
        <v>Medium Risk</v>
      </c>
      <c r="F1047" s="5" t="s">
        <v>9</v>
      </c>
      <c r="G1047" s="5">
        <v>3</v>
      </c>
      <c r="H1047" s="5">
        <v>0</v>
      </c>
      <c r="I1047" s="4"/>
      <c r="J1047" s="4"/>
      <c r="K1047" s="4"/>
    </row>
    <row r="1048" spans="1:11">
      <c r="A1048" s="4" t="s">
        <v>571</v>
      </c>
      <c r="B1048" s="5">
        <v>41042</v>
      </c>
      <c r="C1048" s="5" t="s">
        <v>126</v>
      </c>
      <c r="D1048" s="5" t="s">
        <v>127</v>
      </c>
      <c r="E1048" s="15" t="str">
        <f>VLOOKUP(B1048,'[1]HU-Teljes áruház lista'!$C:$G,5,0)</f>
        <v>Medium Risk</v>
      </c>
      <c r="F1048" s="5" t="s">
        <v>9</v>
      </c>
      <c r="G1048" s="5">
        <v>2</v>
      </c>
      <c r="H1048" s="5">
        <v>1</v>
      </c>
      <c r="I1048" s="4"/>
      <c r="J1048" s="4"/>
      <c r="K1048" s="4"/>
    </row>
    <row r="1049" spans="1:11">
      <c r="A1049" s="4" t="s">
        <v>571</v>
      </c>
      <c r="B1049" s="5">
        <v>41640</v>
      </c>
      <c r="C1049" s="5" t="s">
        <v>363</v>
      </c>
      <c r="D1049" s="5" t="s">
        <v>364</v>
      </c>
      <c r="E1049" s="17" t="str">
        <f>VLOOKUP(B1049,'[1]HU-Teljes áruház lista'!$C:$G,5,0)</f>
        <v>High Risk</v>
      </c>
      <c r="F1049" s="5" t="s">
        <v>9</v>
      </c>
      <c r="G1049" s="5">
        <v>0</v>
      </c>
      <c r="H1049" s="5">
        <v>0</v>
      </c>
      <c r="I1049" s="4"/>
      <c r="J1049" s="4"/>
      <c r="K1049" s="4"/>
    </row>
    <row r="1050" spans="1:11">
      <c r="A1050" s="4" t="s">
        <v>572</v>
      </c>
      <c r="B1050" s="5">
        <v>41030</v>
      </c>
      <c r="C1050" s="5" t="s">
        <v>256</v>
      </c>
      <c r="D1050" s="5" t="s">
        <v>257</v>
      </c>
      <c r="E1050" s="15" t="str">
        <f>VLOOKUP(B1050,'[1]HU-Teljes áruház lista'!$C:$G,5,0)</f>
        <v>Medium Risk</v>
      </c>
      <c r="F1050" s="5" t="s">
        <v>9</v>
      </c>
      <c r="G1050" s="5">
        <v>1</v>
      </c>
      <c r="H1050" s="5">
        <v>1</v>
      </c>
      <c r="I1050" s="4"/>
      <c r="J1050" s="4"/>
      <c r="K1050" s="4"/>
    </row>
    <row r="1051" spans="1:11">
      <c r="A1051" s="4" t="s">
        <v>572</v>
      </c>
      <c r="B1051" s="5">
        <v>41047</v>
      </c>
      <c r="C1051" s="5" t="s">
        <v>288</v>
      </c>
      <c r="D1051" s="5" t="s">
        <v>289</v>
      </c>
      <c r="E1051" s="15" t="str">
        <f>VLOOKUP(B1051,'[1]HU-Teljes áruház lista'!$C:$G,5,0)</f>
        <v>Medium Risk</v>
      </c>
      <c r="F1051" s="5" t="s">
        <v>9</v>
      </c>
      <c r="G1051" s="5">
        <v>2</v>
      </c>
      <c r="H1051" s="5">
        <v>0</v>
      </c>
      <c r="I1051" s="4"/>
      <c r="J1051" s="4"/>
      <c r="K1051" s="4"/>
    </row>
    <row r="1052" spans="1:11" ht="28.5">
      <c r="A1052" s="4" t="s">
        <v>572</v>
      </c>
      <c r="B1052" s="5">
        <v>41890</v>
      </c>
      <c r="C1052" s="5" t="s">
        <v>35</v>
      </c>
      <c r="D1052" s="5" t="s">
        <v>36</v>
      </c>
      <c r="E1052" s="17" t="str">
        <f>VLOOKUP(B1052,'[1]HU-Teljes áruház lista'!$C:$G,5,0)</f>
        <v>High Risk</v>
      </c>
      <c r="F1052" s="5" t="s">
        <v>9</v>
      </c>
      <c r="G1052" s="5">
        <v>2</v>
      </c>
      <c r="H1052" s="5">
        <v>2</v>
      </c>
      <c r="I1052" s="4"/>
      <c r="J1052" s="4"/>
      <c r="K1052" s="4"/>
    </row>
    <row r="1053" spans="1:11">
      <c r="A1053" s="4" t="s">
        <v>572</v>
      </c>
      <c r="B1053" s="5">
        <v>41660</v>
      </c>
      <c r="C1053" s="5" t="s">
        <v>182</v>
      </c>
      <c r="D1053" s="5" t="s">
        <v>183</v>
      </c>
      <c r="E1053" s="15" t="str">
        <f>VLOOKUP(B1053,'[1]HU-Teljes áruház lista'!$C:$G,5,0)</f>
        <v>Medium Risk</v>
      </c>
      <c r="F1053" s="5" t="s">
        <v>9</v>
      </c>
      <c r="G1053" s="5">
        <v>1</v>
      </c>
      <c r="H1053" s="5">
        <v>0</v>
      </c>
      <c r="I1053" s="4"/>
      <c r="J1053" s="4"/>
      <c r="K1053" s="4"/>
    </row>
    <row r="1054" spans="1:11" ht="28.5">
      <c r="A1054" s="4" t="s">
        <v>573</v>
      </c>
      <c r="B1054" s="5">
        <v>41009</v>
      </c>
      <c r="C1054" s="5" t="s">
        <v>12</v>
      </c>
      <c r="D1054" s="5" t="s">
        <v>13</v>
      </c>
      <c r="E1054" s="17" t="str">
        <f>VLOOKUP(B1054,'[1]HU-Teljes áruház lista'!$C:$G,5,0)</f>
        <v>High Risk</v>
      </c>
      <c r="F1054" s="5" t="s">
        <v>9</v>
      </c>
      <c r="G1054" s="5">
        <v>1</v>
      </c>
      <c r="H1054" s="5">
        <v>1</v>
      </c>
      <c r="I1054" s="4"/>
      <c r="J1054" s="4"/>
      <c r="K1054" s="4"/>
    </row>
    <row r="1055" spans="1:11">
      <c r="A1055" s="4" t="s">
        <v>573</v>
      </c>
      <c r="B1055" s="5">
        <v>41006</v>
      </c>
      <c r="C1055" s="5" t="s">
        <v>397</v>
      </c>
      <c r="D1055" s="5" t="s">
        <v>398</v>
      </c>
      <c r="E1055" s="15" t="str">
        <f>VLOOKUP(B1055,'[1]HU-Teljes áruház lista'!$C:$G,5,0)</f>
        <v>Medium Risk</v>
      </c>
      <c r="F1055" s="5" t="s">
        <v>9</v>
      </c>
      <c r="G1055" s="5">
        <v>0</v>
      </c>
      <c r="H1055" s="5">
        <v>0</v>
      </c>
      <c r="I1055" s="4"/>
      <c r="J1055" s="4"/>
      <c r="K1055" s="4"/>
    </row>
    <row r="1056" spans="1:11">
      <c r="A1056" s="4" t="s">
        <v>573</v>
      </c>
      <c r="B1056" s="5">
        <v>41060</v>
      </c>
      <c r="C1056" s="5" t="s">
        <v>240</v>
      </c>
      <c r="D1056" s="5" t="s">
        <v>241</v>
      </c>
      <c r="E1056" s="15" t="str">
        <f>VLOOKUP(B1056,'[1]HU-Teljes áruház lista'!$C:$G,5,0)</f>
        <v>Medium Risk</v>
      </c>
      <c r="F1056" s="5" t="s">
        <v>9</v>
      </c>
      <c r="G1056" s="5">
        <v>0</v>
      </c>
      <c r="H1056" s="5">
        <v>0</v>
      </c>
      <c r="I1056" s="4"/>
      <c r="J1056" s="4"/>
      <c r="K1056" s="4"/>
    </row>
    <row r="1057" spans="1:11" ht="28.5">
      <c r="A1057" s="4" t="s">
        <v>574</v>
      </c>
      <c r="B1057" s="5">
        <v>41600</v>
      </c>
      <c r="C1057" s="5" t="s">
        <v>509</v>
      </c>
      <c r="D1057" s="5" t="s">
        <v>510</v>
      </c>
      <c r="E1057" s="15" t="str">
        <f>VLOOKUP(B1057,'[1]HU-Teljes áruház lista'!$C:$G,5,0)</f>
        <v>Medium Risk</v>
      </c>
      <c r="F1057" s="5" t="s">
        <v>9</v>
      </c>
      <c r="G1057" s="5">
        <v>1</v>
      </c>
      <c r="H1057" s="5">
        <v>1</v>
      </c>
      <c r="I1057" s="4"/>
      <c r="J1057" s="4"/>
      <c r="K1057" s="4"/>
    </row>
    <row r="1058" spans="1:11">
      <c r="A1058" s="4" t="s">
        <v>574</v>
      </c>
      <c r="B1058" s="5">
        <v>41730</v>
      </c>
      <c r="C1058" s="5" t="s">
        <v>104</v>
      </c>
      <c r="D1058" s="5" t="s">
        <v>105</v>
      </c>
      <c r="E1058" s="15" t="str">
        <f>VLOOKUP(B1058,'[1]HU-Teljes áruház lista'!$C:$G,5,0)</f>
        <v>Medium Risk</v>
      </c>
      <c r="F1058" s="5" t="s">
        <v>9</v>
      </c>
      <c r="G1058" s="5">
        <v>0</v>
      </c>
      <c r="H1058" s="5">
        <v>0</v>
      </c>
      <c r="I1058" s="4"/>
      <c r="J1058" s="4"/>
      <c r="K1058" s="4"/>
    </row>
    <row r="1059" spans="1:11">
      <c r="A1059" s="4" t="s">
        <v>574</v>
      </c>
      <c r="B1059" s="5">
        <v>41020</v>
      </c>
      <c r="C1059" s="5" t="s">
        <v>47</v>
      </c>
      <c r="D1059" s="5" t="s">
        <v>48</v>
      </c>
      <c r="E1059" s="16" t="str">
        <f>VLOOKUP(B1059,'[1]HU-Teljes áruház lista'!$C:$G,5,0)</f>
        <v>Low Risk</v>
      </c>
      <c r="F1059" s="5" t="s">
        <v>26</v>
      </c>
      <c r="G1059" s="5">
        <v>0</v>
      </c>
      <c r="H1059" s="5">
        <v>0</v>
      </c>
      <c r="I1059" s="4"/>
      <c r="J1059" s="4"/>
      <c r="K1059" s="4"/>
    </row>
    <row r="1060" spans="1:11" ht="28.5">
      <c r="A1060" s="4" t="s">
        <v>574</v>
      </c>
      <c r="B1060" s="5">
        <v>45005</v>
      </c>
      <c r="C1060" s="5" t="s">
        <v>55</v>
      </c>
      <c r="D1060" s="5" t="s">
        <v>56</v>
      </c>
      <c r="E1060" s="16" t="str">
        <f>VLOOKUP(B1060,'[1]HU-Teljes áruház lista'!$C:$G,5,0)</f>
        <v>Low Risk</v>
      </c>
      <c r="F1060" s="5" t="s">
        <v>9</v>
      </c>
      <c r="G1060" s="5">
        <v>0</v>
      </c>
      <c r="H1060" s="5">
        <v>0</v>
      </c>
      <c r="I1060" s="4"/>
      <c r="J1060" s="4"/>
      <c r="K1060" s="4"/>
    </row>
    <row r="1061" spans="1:11" ht="28.5">
      <c r="A1061" s="4" t="s">
        <v>574</v>
      </c>
      <c r="B1061" s="5">
        <v>41670</v>
      </c>
      <c r="C1061" s="5" t="s">
        <v>59</v>
      </c>
      <c r="D1061" s="5" t="s">
        <v>60</v>
      </c>
      <c r="E1061" s="15" t="str">
        <f>VLOOKUP(B1061,'[1]HU-Teljes áruház lista'!$C:$G,5,0)</f>
        <v>Medium Risk</v>
      </c>
      <c r="F1061" s="5" t="s">
        <v>9</v>
      </c>
      <c r="G1061" s="5">
        <v>0</v>
      </c>
      <c r="H1061" s="5">
        <v>0</v>
      </c>
      <c r="I1061" s="4"/>
      <c r="J1061" s="4"/>
      <c r="K1061" s="4"/>
    </row>
    <row r="1062" spans="1:11">
      <c r="A1062" s="4" t="s">
        <v>574</v>
      </c>
      <c r="B1062" s="5">
        <v>41420</v>
      </c>
      <c r="C1062" s="5" t="s">
        <v>333</v>
      </c>
      <c r="D1062" s="5" t="s">
        <v>334</v>
      </c>
      <c r="E1062" s="15" t="str">
        <f>VLOOKUP(B1062,'[1]HU-Teljes áruház lista'!$C:$G,5,0)</f>
        <v>Medium Risk</v>
      </c>
      <c r="F1062" s="5" t="s">
        <v>9</v>
      </c>
      <c r="G1062" s="5">
        <v>1</v>
      </c>
      <c r="H1062" s="5">
        <v>0</v>
      </c>
      <c r="I1062" s="4"/>
      <c r="J1062" s="4"/>
      <c r="K1062" s="4"/>
    </row>
    <row r="1063" spans="1:11">
      <c r="A1063" s="4" t="s">
        <v>574</v>
      </c>
      <c r="B1063" s="5">
        <v>41410</v>
      </c>
      <c r="C1063" s="5" t="s">
        <v>149</v>
      </c>
      <c r="D1063" s="5" t="s">
        <v>150</v>
      </c>
      <c r="E1063" s="15" t="str">
        <f>VLOOKUP(B1063,'[1]HU-Teljes áruház lista'!$C:$G,5,0)</f>
        <v>Medium Risk</v>
      </c>
      <c r="F1063" s="5" t="s">
        <v>9</v>
      </c>
      <c r="G1063" s="5">
        <v>1</v>
      </c>
      <c r="H1063" s="5">
        <v>1</v>
      </c>
      <c r="I1063" s="4"/>
      <c r="J1063" s="4"/>
      <c r="K1063" s="4"/>
    </row>
    <row r="1064" spans="1:11">
      <c r="A1064" s="4" t="s">
        <v>574</v>
      </c>
      <c r="B1064" s="5">
        <v>41770</v>
      </c>
      <c r="C1064" s="5" t="s">
        <v>106</v>
      </c>
      <c r="D1064" s="5" t="s">
        <v>107</v>
      </c>
      <c r="E1064" s="15" t="str">
        <f>VLOOKUP(B1064,'[1]HU-Teljes áruház lista'!$C:$G,5,0)</f>
        <v>Medium Risk</v>
      </c>
      <c r="F1064" s="5" t="s">
        <v>9</v>
      </c>
      <c r="G1064" s="5">
        <v>0</v>
      </c>
      <c r="H1064" s="5">
        <v>0</v>
      </c>
      <c r="I1064" s="4"/>
      <c r="J1064" s="4"/>
      <c r="K1064" s="4"/>
    </row>
    <row r="1065" spans="1:11">
      <c r="A1065" s="4" t="s">
        <v>574</v>
      </c>
      <c r="B1065" s="5">
        <v>41059</v>
      </c>
      <c r="C1065" s="5" t="s">
        <v>18</v>
      </c>
      <c r="D1065" s="5" t="s">
        <v>19</v>
      </c>
      <c r="E1065" s="17" t="str">
        <f>VLOOKUP(B1065,'[1]HU-Teljes áruház lista'!$C:$G,5,0)</f>
        <v>High Risk</v>
      </c>
      <c r="F1065" s="5" t="s">
        <v>9</v>
      </c>
      <c r="G1065" s="5">
        <v>0</v>
      </c>
      <c r="H1065" s="5">
        <v>0</v>
      </c>
      <c r="I1065" s="4"/>
      <c r="J1065" s="4"/>
      <c r="K1065" s="4"/>
    </row>
    <row r="1066" spans="1:11">
      <c r="A1066" s="4" t="s">
        <v>574</v>
      </c>
      <c r="B1066" s="5">
        <v>41400</v>
      </c>
      <c r="C1066" s="5" t="s">
        <v>336</v>
      </c>
      <c r="D1066" s="5" t="s">
        <v>337</v>
      </c>
      <c r="E1066" s="17" t="str">
        <f>VLOOKUP(B1066,'[1]HU-Teljes áruház lista'!$C:$G,5,0)</f>
        <v>High Risk</v>
      </c>
      <c r="F1066" s="5" t="s">
        <v>9</v>
      </c>
      <c r="G1066" s="5">
        <v>1</v>
      </c>
      <c r="H1066" s="5">
        <v>0</v>
      </c>
      <c r="I1066" s="4"/>
      <c r="J1066" s="4"/>
      <c r="K1066" s="4"/>
    </row>
    <row r="1067" spans="1:11" ht="28.5">
      <c r="A1067" s="4" t="s">
        <v>574</v>
      </c>
      <c r="B1067" s="5">
        <v>41390</v>
      </c>
      <c r="C1067" s="5" t="s">
        <v>10</v>
      </c>
      <c r="D1067" s="5" t="s">
        <v>11</v>
      </c>
      <c r="E1067" s="17" t="str">
        <f>VLOOKUP(B1067,'[1]HU-Teljes áruház lista'!$C:$G,5,0)</f>
        <v>High Risk</v>
      </c>
      <c r="F1067" s="5" t="s">
        <v>9</v>
      </c>
      <c r="G1067" s="5">
        <v>0</v>
      </c>
      <c r="H1067" s="5">
        <v>0</v>
      </c>
      <c r="I1067" s="4"/>
      <c r="J1067" s="4"/>
      <c r="K1067" s="4"/>
    </row>
    <row r="1068" spans="1:11" ht="28.5">
      <c r="A1068" s="4" t="s">
        <v>574</v>
      </c>
      <c r="B1068" s="5">
        <v>45018</v>
      </c>
      <c r="C1068" s="5" t="s">
        <v>166</v>
      </c>
      <c r="D1068" s="5" t="s">
        <v>167</v>
      </c>
      <c r="E1068" s="16" t="str">
        <f>VLOOKUP(B1068,'[1]HU-Teljes áruház lista'!$C:$G,5,0)</f>
        <v>Low Risk</v>
      </c>
      <c r="F1068" s="5" t="s">
        <v>9</v>
      </c>
      <c r="G1068" s="5">
        <v>0</v>
      </c>
      <c r="H1068" s="5">
        <v>0</v>
      </c>
      <c r="I1068" s="4"/>
      <c r="J1068" s="4"/>
      <c r="K1068" s="4"/>
    </row>
    <row r="1069" spans="1:11">
      <c r="A1069" s="4" t="s">
        <v>575</v>
      </c>
      <c r="B1069" s="5">
        <v>41500</v>
      </c>
      <c r="C1069" s="5" t="s">
        <v>234</v>
      </c>
      <c r="D1069" s="5" t="s">
        <v>235</v>
      </c>
      <c r="E1069" s="15" t="str">
        <f>VLOOKUP(B1069,'[1]HU-Teljes áruház lista'!$C:$G,5,0)</f>
        <v>Medium Risk</v>
      </c>
      <c r="F1069" s="5" t="s">
        <v>9</v>
      </c>
      <c r="G1069" s="5">
        <v>0</v>
      </c>
      <c r="H1069" s="5">
        <v>0</v>
      </c>
      <c r="I1069" s="4"/>
      <c r="J1069" s="4"/>
      <c r="K1069" s="4"/>
    </row>
    <row r="1070" spans="1:11">
      <c r="A1070" s="4" t="s">
        <v>575</v>
      </c>
      <c r="B1070" s="5">
        <v>41560</v>
      </c>
      <c r="C1070" s="5" t="s">
        <v>348</v>
      </c>
      <c r="D1070" s="5" t="s">
        <v>349</v>
      </c>
      <c r="E1070" s="17" t="str">
        <f>VLOOKUP(B1070,'[1]HU-Teljes áruház lista'!$C:$G,5,0)</f>
        <v>High Risk</v>
      </c>
      <c r="F1070" s="5" t="s">
        <v>9</v>
      </c>
      <c r="G1070" s="5">
        <v>0</v>
      </c>
      <c r="H1070" s="5">
        <v>0</v>
      </c>
      <c r="I1070" s="4"/>
      <c r="J1070" s="4"/>
      <c r="K1070" s="4"/>
    </row>
    <row r="1071" spans="1:11">
      <c r="A1071" s="4" t="s">
        <v>575</v>
      </c>
      <c r="B1071" s="5">
        <v>41003</v>
      </c>
      <c r="C1071" s="5" t="s">
        <v>308</v>
      </c>
      <c r="D1071" s="5" t="s">
        <v>309</v>
      </c>
      <c r="E1071" s="15" t="str">
        <f>VLOOKUP(B1071,'[1]HU-Teljes áruház lista'!$C:$G,5,0)</f>
        <v>Medium Risk</v>
      </c>
      <c r="F1071" s="5" t="s">
        <v>9</v>
      </c>
      <c r="G1071" s="5">
        <v>2</v>
      </c>
      <c r="H1071" s="5">
        <v>0</v>
      </c>
      <c r="I1071" s="4"/>
      <c r="J1071" s="4"/>
      <c r="K1071" s="4"/>
    </row>
    <row r="1072" spans="1:11" ht="28.5">
      <c r="A1072" s="4" t="s">
        <v>575</v>
      </c>
      <c r="B1072" s="5">
        <v>41043</v>
      </c>
      <c r="C1072" s="5" t="s">
        <v>29</v>
      </c>
      <c r="D1072" s="5" t="s">
        <v>30</v>
      </c>
      <c r="E1072" s="17" t="str">
        <f>VLOOKUP(B1072,'[1]HU-Teljes áruház lista'!$C:$G,5,0)</f>
        <v>High Risk</v>
      </c>
      <c r="F1072" s="5" t="s">
        <v>9</v>
      </c>
      <c r="G1072" s="5">
        <v>1</v>
      </c>
      <c r="H1072" s="5">
        <v>1</v>
      </c>
      <c r="I1072" s="4"/>
      <c r="J1072" s="4"/>
      <c r="K1072" s="4"/>
    </row>
    <row r="1073" spans="1:11">
      <c r="A1073" s="4" t="s">
        <v>575</v>
      </c>
      <c r="B1073" s="5">
        <v>41470</v>
      </c>
      <c r="C1073" s="5" t="s">
        <v>116</v>
      </c>
      <c r="D1073" s="5" t="s">
        <v>117</v>
      </c>
      <c r="E1073" s="15" t="str">
        <f>VLOOKUP(B1073,'[1]HU-Teljes áruház lista'!$C:$G,5,0)</f>
        <v>Medium Risk</v>
      </c>
      <c r="F1073" s="5" t="s">
        <v>9</v>
      </c>
      <c r="G1073" s="5">
        <v>1</v>
      </c>
      <c r="H1073" s="5">
        <v>0</v>
      </c>
      <c r="I1073" s="4"/>
      <c r="J1073" s="4"/>
      <c r="K1073" s="4"/>
    </row>
    <row r="1074" spans="1:11">
      <c r="A1074" s="4" t="s">
        <v>575</v>
      </c>
      <c r="B1074" s="5">
        <v>41700</v>
      </c>
      <c r="C1074" s="5" t="s">
        <v>217</v>
      </c>
      <c r="D1074" s="5" t="s">
        <v>218</v>
      </c>
      <c r="E1074" s="15" t="str">
        <f>VLOOKUP(B1074,'[1]HU-Teljes áruház lista'!$C:$G,5,0)</f>
        <v>Medium Risk</v>
      </c>
      <c r="F1074" s="5" t="s">
        <v>9</v>
      </c>
      <c r="G1074" s="5">
        <v>1</v>
      </c>
      <c r="H1074" s="5">
        <v>0</v>
      </c>
      <c r="I1074" s="4"/>
      <c r="J1074" s="4"/>
      <c r="K1074" s="4"/>
    </row>
    <row r="1075" spans="1:11">
      <c r="A1075" s="4" t="s">
        <v>576</v>
      </c>
      <c r="B1075" s="5">
        <v>41460</v>
      </c>
      <c r="C1075" s="5" t="s">
        <v>43</v>
      </c>
      <c r="D1075" s="5" t="s">
        <v>44</v>
      </c>
      <c r="E1075" s="15" t="str">
        <f>VLOOKUP(B1075,'[1]HU-Teljes áruház lista'!$C:$G,5,0)</f>
        <v>Medium Risk</v>
      </c>
      <c r="F1075" s="5" t="s">
        <v>26</v>
      </c>
      <c r="G1075" s="5">
        <v>0</v>
      </c>
      <c r="H1075" s="5">
        <v>0</v>
      </c>
      <c r="I1075" s="4"/>
      <c r="J1075" s="4"/>
      <c r="K1075" s="4"/>
    </row>
    <row r="1076" spans="1:11">
      <c r="A1076" s="4" t="s">
        <v>576</v>
      </c>
      <c r="B1076" s="5">
        <v>41550</v>
      </c>
      <c r="C1076" s="5" t="s">
        <v>244</v>
      </c>
      <c r="D1076" s="5" t="s">
        <v>245</v>
      </c>
      <c r="E1076" s="15" t="str">
        <f>VLOOKUP(B1076,'[1]HU-Teljes áruház lista'!$C:$G,5,0)</f>
        <v>Medium Risk</v>
      </c>
      <c r="F1076" s="5" t="s">
        <v>9</v>
      </c>
      <c r="G1076" s="5">
        <v>0</v>
      </c>
      <c r="H1076" s="5">
        <v>0</v>
      </c>
      <c r="I1076" s="4"/>
      <c r="J1076" s="4"/>
      <c r="K1076" s="4"/>
    </row>
    <row r="1077" spans="1:11">
      <c r="A1077" s="4" t="s">
        <v>576</v>
      </c>
      <c r="B1077" s="5">
        <v>41650</v>
      </c>
      <c r="C1077" s="5" t="s">
        <v>266</v>
      </c>
      <c r="D1077" s="5" t="s">
        <v>267</v>
      </c>
      <c r="E1077" s="15" t="str">
        <f>VLOOKUP(B1077,'[1]HU-Teljes áruház lista'!$C:$G,5,0)</f>
        <v>Medium Risk</v>
      </c>
      <c r="F1077" s="5" t="s">
        <v>9</v>
      </c>
      <c r="G1077" s="5">
        <v>1</v>
      </c>
      <c r="H1077" s="5">
        <v>0</v>
      </c>
      <c r="I1077" s="4"/>
      <c r="J1077" s="4"/>
      <c r="K1077" s="4"/>
    </row>
    <row r="1078" spans="1:11">
      <c r="A1078" s="4" t="s">
        <v>576</v>
      </c>
      <c r="B1078" s="5">
        <v>41001</v>
      </c>
      <c r="C1078" s="5" t="s">
        <v>315</v>
      </c>
      <c r="D1078" s="5" t="s">
        <v>316</v>
      </c>
      <c r="E1078" s="15" t="str">
        <f>VLOOKUP(B1078,'[1]HU-Teljes áruház lista'!$C:$G,5,0)</f>
        <v>Medium Risk</v>
      </c>
      <c r="F1078" s="5" t="s">
        <v>9</v>
      </c>
      <c r="G1078" s="5">
        <v>0</v>
      </c>
      <c r="H1078" s="5">
        <v>0</v>
      </c>
      <c r="I1078" s="4"/>
      <c r="J1078" s="4"/>
      <c r="K1078" s="4"/>
    </row>
    <row r="1079" spans="1:11">
      <c r="A1079" s="4" t="s">
        <v>576</v>
      </c>
      <c r="B1079" s="5">
        <v>41440</v>
      </c>
      <c r="C1079" s="5" t="s">
        <v>230</v>
      </c>
      <c r="D1079" s="5" t="s">
        <v>231</v>
      </c>
      <c r="E1079" s="15" t="str">
        <f>VLOOKUP(B1079,'[1]HU-Teljes áruház lista'!$C:$G,5,0)</f>
        <v>Medium Risk</v>
      </c>
      <c r="F1079" s="5" t="s">
        <v>26</v>
      </c>
      <c r="G1079" s="5">
        <v>1</v>
      </c>
      <c r="H1079" s="5">
        <v>0</v>
      </c>
      <c r="I1079" s="4"/>
      <c r="J1079" s="4"/>
      <c r="K1079" s="4"/>
    </row>
    <row r="1080" spans="1:11">
      <c r="A1080" s="4" t="s">
        <v>576</v>
      </c>
      <c r="B1080" s="5">
        <v>41430</v>
      </c>
      <c r="C1080" s="5" t="s">
        <v>201</v>
      </c>
      <c r="D1080" s="5" t="s">
        <v>202</v>
      </c>
      <c r="E1080" s="15" t="str">
        <f>VLOOKUP(B1080,'[1]HU-Teljes áruház lista'!$C:$G,5,0)</f>
        <v>Medium Risk</v>
      </c>
      <c r="F1080" s="5" t="s">
        <v>9</v>
      </c>
      <c r="G1080" s="5">
        <v>1</v>
      </c>
      <c r="H1080" s="5">
        <v>0</v>
      </c>
      <c r="I1080" s="4"/>
      <c r="J1080" s="4"/>
      <c r="K1080" s="4"/>
    </row>
    <row r="1081" spans="1:11">
      <c r="A1081" s="4" t="s">
        <v>576</v>
      </c>
      <c r="B1081" s="5">
        <v>41540</v>
      </c>
      <c r="C1081" s="5" t="s">
        <v>14</v>
      </c>
      <c r="D1081" s="5" t="s">
        <v>15</v>
      </c>
      <c r="E1081" s="17" t="str">
        <f>VLOOKUP(B1081,'[1]HU-Teljes áruház lista'!$C:$G,5,0)</f>
        <v>High Risk</v>
      </c>
      <c r="F1081" s="5" t="s">
        <v>9</v>
      </c>
      <c r="G1081" s="5">
        <v>3</v>
      </c>
      <c r="H1081" s="5">
        <v>3</v>
      </c>
      <c r="I1081" s="4"/>
      <c r="J1081" s="4"/>
      <c r="K1081" s="4"/>
    </row>
    <row r="1082" spans="1:11">
      <c r="A1082" s="4" t="s">
        <v>576</v>
      </c>
      <c r="B1082" s="5">
        <v>41014</v>
      </c>
      <c r="C1082" s="5" t="s">
        <v>40</v>
      </c>
      <c r="D1082" s="5" t="s">
        <v>41</v>
      </c>
      <c r="E1082" s="17" t="str">
        <f>VLOOKUP(B1082,'[1]HU-Teljes áruház lista'!$C:$G,5,0)</f>
        <v>High Risk</v>
      </c>
      <c r="F1082" s="5" t="s">
        <v>9</v>
      </c>
      <c r="G1082" s="5">
        <v>1</v>
      </c>
      <c r="H1082" s="5">
        <v>0</v>
      </c>
      <c r="I1082" s="4"/>
      <c r="J1082" s="4"/>
      <c r="K1082" s="4"/>
    </row>
    <row r="1083" spans="1:11" ht="28.5">
      <c r="A1083" s="4" t="s">
        <v>576</v>
      </c>
      <c r="B1083" s="5">
        <v>41850</v>
      </c>
      <c r="C1083" s="5" t="s">
        <v>65</v>
      </c>
      <c r="D1083" s="5" t="s">
        <v>66</v>
      </c>
      <c r="E1083" s="15" t="str">
        <f>VLOOKUP(B1083,'[1]HU-Teljes áruház lista'!$C:$G,5,0)</f>
        <v>Medium Risk</v>
      </c>
      <c r="F1083" s="5" t="s">
        <v>9</v>
      </c>
      <c r="G1083" s="5">
        <v>1</v>
      </c>
      <c r="H1083" s="5">
        <v>1</v>
      </c>
      <c r="I1083" s="4"/>
      <c r="J1083" s="4"/>
      <c r="K1083" s="4"/>
    </row>
    <row r="1084" spans="1:11" ht="28.5">
      <c r="A1084" s="4" t="s">
        <v>576</v>
      </c>
      <c r="B1084" s="5">
        <v>44063</v>
      </c>
      <c r="C1084" s="5" t="s">
        <v>327</v>
      </c>
      <c r="D1084" s="5" t="s">
        <v>328</v>
      </c>
      <c r="E1084" s="16" t="str">
        <f>VLOOKUP(B1084,'[1]HU-Teljes áruház lista'!$C:$G,5,0)</f>
        <v>Low Risk</v>
      </c>
      <c r="F1084" s="5" t="s">
        <v>26</v>
      </c>
      <c r="G1084" s="5">
        <v>0</v>
      </c>
      <c r="H1084" s="5">
        <v>0</v>
      </c>
      <c r="I1084" s="4"/>
      <c r="J1084" s="4"/>
      <c r="K1084" s="4"/>
    </row>
    <row r="1085" spans="1:11">
      <c r="A1085" s="4" t="s">
        <v>577</v>
      </c>
      <c r="B1085" s="5">
        <v>41490</v>
      </c>
      <c r="C1085" s="5" t="s">
        <v>361</v>
      </c>
      <c r="D1085" s="5" t="s">
        <v>362</v>
      </c>
      <c r="E1085" s="17" t="str">
        <f>VLOOKUP(B1085,'[1]HU-Teljes áruház lista'!$C:$G,5,0)</f>
        <v>High Risk</v>
      </c>
      <c r="F1085" s="5" t="s">
        <v>9</v>
      </c>
      <c r="G1085" s="5">
        <v>0</v>
      </c>
      <c r="H1085" s="5">
        <v>0</v>
      </c>
      <c r="I1085" s="4"/>
      <c r="J1085" s="4"/>
      <c r="K1085" s="4"/>
    </row>
    <row r="1086" spans="1:11">
      <c r="A1086" s="4" t="s">
        <v>577</v>
      </c>
      <c r="B1086" s="5">
        <v>41027</v>
      </c>
      <c r="C1086" s="5" t="s">
        <v>320</v>
      </c>
      <c r="D1086" s="5" t="s">
        <v>321</v>
      </c>
      <c r="E1086" s="15" t="str">
        <f>VLOOKUP(B1086,'[1]HU-Teljes áruház lista'!$C:$G,5,0)</f>
        <v>Medium Risk</v>
      </c>
      <c r="F1086" s="5" t="s">
        <v>26</v>
      </c>
      <c r="G1086" s="5">
        <v>1</v>
      </c>
      <c r="H1086" s="5">
        <v>0</v>
      </c>
      <c r="I1086" s="4"/>
      <c r="J1086" s="4"/>
      <c r="K1086" s="4"/>
    </row>
    <row r="1087" spans="1:11">
      <c r="A1087" s="4" t="s">
        <v>577</v>
      </c>
      <c r="B1087" s="5">
        <v>41970</v>
      </c>
      <c r="C1087" s="5" t="s">
        <v>16</v>
      </c>
      <c r="D1087" s="5" t="s">
        <v>17</v>
      </c>
      <c r="E1087" s="17" t="str">
        <f>VLOOKUP(B1087,'[1]HU-Teljes áruház lista'!$C:$G,5,0)</f>
        <v>High Risk</v>
      </c>
      <c r="F1087" s="5" t="s">
        <v>9</v>
      </c>
      <c r="G1087" s="5">
        <v>2</v>
      </c>
      <c r="H1087" s="5">
        <v>0</v>
      </c>
      <c r="I1087" s="4"/>
      <c r="J1087" s="4"/>
      <c r="K1087" s="4"/>
    </row>
    <row r="1088" spans="1:11">
      <c r="A1088" s="4" t="s">
        <v>577</v>
      </c>
      <c r="B1088" s="5">
        <v>41480</v>
      </c>
      <c r="C1088" s="5" t="s">
        <v>286</v>
      </c>
      <c r="D1088" s="5" t="s">
        <v>287</v>
      </c>
      <c r="E1088" s="15" t="str">
        <f>VLOOKUP(B1088,'[1]HU-Teljes áruház lista'!$C:$G,5,0)</f>
        <v>Medium Risk</v>
      </c>
      <c r="F1088" s="5" t="s">
        <v>9</v>
      </c>
      <c r="G1088" s="5">
        <v>1</v>
      </c>
      <c r="H1088" s="5">
        <v>0</v>
      </c>
      <c r="I1088" s="4"/>
      <c r="J1088" s="4"/>
      <c r="K1088" s="4"/>
    </row>
    <row r="1089" spans="1:11">
      <c r="A1089" s="4" t="s">
        <v>577</v>
      </c>
      <c r="B1089" s="5">
        <v>41025</v>
      </c>
      <c r="C1089" s="5" t="s">
        <v>392</v>
      </c>
      <c r="D1089" s="5" t="s">
        <v>393</v>
      </c>
      <c r="E1089" s="17" t="str">
        <f>VLOOKUP(B1089,'[1]HU-Teljes áruház lista'!$C:$G,5,0)</f>
        <v>High Risk</v>
      </c>
      <c r="F1089" s="5" t="s">
        <v>9</v>
      </c>
      <c r="G1089" s="5">
        <v>1</v>
      </c>
      <c r="H1089" s="5">
        <v>0</v>
      </c>
      <c r="I1089" s="4"/>
      <c r="J1089" s="4"/>
      <c r="K1089" s="4"/>
    </row>
    <row r="1090" spans="1:11">
      <c r="A1090" s="4" t="s">
        <v>577</v>
      </c>
      <c r="B1090" s="5">
        <v>41045</v>
      </c>
      <c r="C1090" s="5" t="s">
        <v>90</v>
      </c>
      <c r="D1090" s="5" t="s">
        <v>91</v>
      </c>
      <c r="E1090" s="15" t="str">
        <f>VLOOKUP(B1090,'[1]HU-Teljes áruház lista'!$C:$G,5,0)</f>
        <v>Medium Risk</v>
      </c>
      <c r="F1090" s="5" t="s">
        <v>9</v>
      </c>
      <c r="G1090" s="5">
        <v>1</v>
      </c>
      <c r="H1090" s="5">
        <v>0</v>
      </c>
      <c r="I1090" s="4"/>
      <c r="J1090" s="4"/>
      <c r="K1090" s="4"/>
    </row>
    <row r="1091" spans="1:11">
      <c r="A1091" s="4" t="s">
        <v>577</v>
      </c>
      <c r="B1091" s="5">
        <v>41530</v>
      </c>
      <c r="C1091" s="5" t="s">
        <v>88</v>
      </c>
      <c r="D1091" s="5" t="s">
        <v>89</v>
      </c>
      <c r="E1091" s="15" t="str">
        <f>VLOOKUP(B1091,'[1]HU-Teljes áruház lista'!$C:$G,5,0)</f>
        <v>Medium Risk</v>
      </c>
      <c r="F1091" s="5" t="s">
        <v>9</v>
      </c>
      <c r="G1091" s="5">
        <v>0</v>
      </c>
      <c r="H1091" s="5">
        <v>0</v>
      </c>
      <c r="I1091" s="4"/>
      <c r="J1091" s="4"/>
      <c r="K1091" s="4"/>
    </row>
    <row r="1092" spans="1:11">
      <c r="A1092" s="4" t="s">
        <v>577</v>
      </c>
      <c r="B1092" s="5">
        <v>41052</v>
      </c>
      <c r="C1092" s="5" t="s">
        <v>100</v>
      </c>
      <c r="D1092" s="5" t="s">
        <v>101</v>
      </c>
      <c r="E1092" s="15" t="str">
        <f>VLOOKUP(B1092,'[1]HU-Teljes áruház lista'!$C:$G,5,0)</f>
        <v>Medium Risk</v>
      </c>
      <c r="F1092" s="5" t="s">
        <v>9</v>
      </c>
      <c r="G1092" s="5">
        <v>1</v>
      </c>
      <c r="H1092" s="5">
        <v>0</v>
      </c>
      <c r="I1092" s="4"/>
      <c r="J1092" s="4"/>
      <c r="K1092" s="4"/>
    </row>
    <row r="1093" spans="1:11" ht="28.5">
      <c r="A1093" s="4" t="s">
        <v>577</v>
      </c>
      <c r="B1093" s="5">
        <v>41710</v>
      </c>
      <c r="C1093" s="5" t="s">
        <v>322</v>
      </c>
      <c r="D1093" s="5" t="s">
        <v>323</v>
      </c>
      <c r="E1093" s="17" t="str">
        <f>VLOOKUP(B1093,'[1]HU-Teljes áruház lista'!$C:$G,5,0)</f>
        <v>High Risk</v>
      </c>
      <c r="F1093" s="5" t="s">
        <v>9</v>
      </c>
      <c r="G1093" s="5">
        <v>1</v>
      </c>
      <c r="H1093" s="5">
        <v>1</v>
      </c>
      <c r="I1093" s="4"/>
      <c r="J1093" s="4"/>
      <c r="K1093" s="4"/>
    </row>
    <row r="1094" spans="1:11">
      <c r="A1094" s="4" t="s">
        <v>577</v>
      </c>
      <c r="B1094" s="5">
        <v>41980</v>
      </c>
      <c r="C1094" s="5" t="s">
        <v>110</v>
      </c>
      <c r="D1094" s="5" t="s">
        <v>111</v>
      </c>
      <c r="E1094" s="15" t="str">
        <f>VLOOKUP(B1094,'[1]HU-Teljes áruház lista'!$C:$G,5,0)</f>
        <v>Medium Risk</v>
      </c>
      <c r="F1094" s="5" t="s">
        <v>9</v>
      </c>
      <c r="G1094" s="5">
        <v>1</v>
      </c>
      <c r="H1094" s="5">
        <v>0</v>
      </c>
      <c r="I1094" s="4"/>
      <c r="J1094" s="4"/>
      <c r="K1094" s="4"/>
    </row>
    <row r="1095" spans="1:11">
      <c r="A1095" s="4" t="s">
        <v>577</v>
      </c>
      <c r="B1095" s="5">
        <v>41008</v>
      </c>
      <c r="C1095" s="5" t="s">
        <v>31</v>
      </c>
      <c r="D1095" s="5" t="s">
        <v>32</v>
      </c>
      <c r="E1095" s="17" t="str">
        <f>VLOOKUP(B1095,'[1]HU-Teljes áruház lista'!$C:$G,5,0)</f>
        <v>High Risk</v>
      </c>
      <c r="F1095" s="5" t="s">
        <v>9</v>
      </c>
      <c r="G1095" s="5">
        <v>1</v>
      </c>
      <c r="H1095" s="5">
        <v>1</v>
      </c>
      <c r="I1095" s="4"/>
      <c r="J1095" s="6"/>
      <c r="K1095" s="6"/>
    </row>
    <row r="1096" spans="1:11">
      <c r="A1096" s="4" t="s">
        <v>577</v>
      </c>
      <c r="B1096" s="5">
        <v>41039</v>
      </c>
      <c r="C1096" s="5" t="s">
        <v>402</v>
      </c>
      <c r="D1096" s="5" t="s">
        <v>403</v>
      </c>
      <c r="E1096" s="15" t="str">
        <f>VLOOKUP(B1096,'[1]HU-Teljes áruház lista'!$C:$G,5,0)</f>
        <v>Medium Risk</v>
      </c>
      <c r="F1096" s="5" t="s">
        <v>9</v>
      </c>
      <c r="G1096" s="5">
        <v>1</v>
      </c>
      <c r="H1096" s="5">
        <v>0</v>
      </c>
      <c r="I1096" s="4"/>
      <c r="J1096" s="7"/>
      <c r="K1096" s="7"/>
    </row>
  </sheetData>
  <autoFilter ref="A1:O10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7" sqref="F7"/>
    </sheetView>
  </sheetViews>
  <sheetFormatPr defaultRowHeight="15"/>
  <cols>
    <col min="2" max="2" width="12.85546875" bestFit="1" customWidth="1"/>
    <col min="3" max="3" width="15" bestFit="1" customWidth="1"/>
    <col min="4" max="4" width="12" bestFit="1" customWidth="1"/>
    <col min="5" max="5" width="30.5703125" customWidth="1"/>
    <col min="6" max="6" width="15.42578125" bestFit="1" customWidth="1"/>
  </cols>
  <sheetData>
    <row r="1" spans="2:6">
      <c r="E1" s="21" t="s">
        <v>585</v>
      </c>
      <c r="F1" s="21"/>
    </row>
    <row r="2" spans="2:6">
      <c r="B2" s="12" t="s">
        <v>583</v>
      </c>
      <c r="C2" s="12" t="s">
        <v>584</v>
      </c>
      <c r="D2" s="12" t="s">
        <v>582</v>
      </c>
      <c r="E2" s="13" t="s">
        <v>587</v>
      </c>
      <c r="F2" s="12" t="s">
        <v>586</v>
      </c>
    </row>
    <row r="3" spans="2:6">
      <c r="B3" s="8" t="s">
        <v>578</v>
      </c>
      <c r="C3">
        <v>18</v>
      </c>
      <c r="D3">
        <v>1</v>
      </c>
      <c r="E3">
        <v>8</v>
      </c>
      <c r="F3">
        <f>C3*D3*E3</f>
        <v>144</v>
      </c>
    </row>
    <row r="4" spans="2:6">
      <c r="B4" s="9" t="s">
        <v>579</v>
      </c>
      <c r="C4">
        <v>3</v>
      </c>
      <c r="D4">
        <v>2</v>
      </c>
      <c r="E4">
        <v>8</v>
      </c>
      <c r="F4">
        <f t="shared" ref="F4:F6" si="0">C4*D4*E4</f>
        <v>48</v>
      </c>
    </row>
    <row r="5" spans="2:6">
      <c r="B5" s="11" t="s">
        <v>581</v>
      </c>
      <c r="C5">
        <v>55</v>
      </c>
      <c r="D5">
        <f>2/3</f>
        <v>0.66666666666666663</v>
      </c>
      <c r="E5">
        <v>8</v>
      </c>
      <c r="F5">
        <f t="shared" si="0"/>
        <v>293.33333333333331</v>
      </c>
    </row>
    <row r="6" spans="2:6">
      <c r="B6" s="10" t="s">
        <v>580</v>
      </c>
      <c r="C6">
        <v>126</v>
      </c>
      <c r="D6">
        <v>0.5</v>
      </c>
      <c r="E6">
        <v>8</v>
      </c>
      <c r="F6">
        <f t="shared" si="0"/>
        <v>504</v>
      </c>
    </row>
    <row r="7" spans="2:6" ht="15.75">
      <c r="F7" s="14">
        <f>SUM(F3:F6)</f>
        <v>989.33333333333326</v>
      </c>
    </row>
  </sheetData>
  <mergeCells count="1">
    <mergeCell ref="E1:F1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Q258"/>
  <sheetViews>
    <sheetView zoomScaleNormal="100" workbookViewId="0">
      <selection activeCell="D257" sqref="A134:D257"/>
    </sheetView>
  </sheetViews>
  <sheetFormatPr defaultRowHeight="15"/>
  <cols>
    <col min="1" max="1" width="30.5703125" bestFit="1" customWidth="1"/>
    <col min="2" max="2" width="15.7109375" bestFit="1" customWidth="1"/>
    <col min="3" max="3" width="5.28515625" bestFit="1" customWidth="1"/>
    <col min="4" max="4" width="10.28515625" bestFit="1" customWidth="1"/>
    <col min="5" max="5" width="12.5703125" bestFit="1" customWidth="1"/>
    <col min="6" max="6" width="6.28515625" bestFit="1" customWidth="1"/>
    <col min="7" max="7" width="10.28515625" bestFit="1" customWidth="1"/>
  </cols>
  <sheetData>
    <row r="2" spans="1:17">
      <c r="A2" s="18" t="s">
        <v>1</v>
      </c>
      <c r="B2" t="s">
        <v>580</v>
      </c>
    </row>
    <row r="3" spans="1:17">
      <c r="P3">
        <v>8</v>
      </c>
    </row>
    <row r="4" spans="1:17">
      <c r="A4" s="18" t="s">
        <v>590</v>
      </c>
      <c r="B4" s="18" t="s">
        <v>591</v>
      </c>
      <c r="Q4">
        <f>P3/2</f>
        <v>4</v>
      </c>
    </row>
    <row r="5" spans="1:17">
      <c r="A5" s="18" t="s">
        <v>588</v>
      </c>
      <c r="B5" t="s">
        <v>9</v>
      </c>
      <c r="C5" t="s">
        <v>26</v>
      </c>
      <c r="D5" t="s">
        <v>589</v>
      </c>
    </row>
    <row r="6" spans="1:17">
      <c r="A6" s="19">
        <v>41004</v>
      </c>
      <c r="B6" s="20">
        <v>4</v>
      </c>
      <c r="C6" s="20">
        <v>1</v>
      </c>
      <c r="D6" s="20">
        <v>5</v>
      </c>
    </row>
    <row r="7" spans="1:17">
      <c r="A7" s="19">
        <v>41005</v>
      </c>
      <c r="B7" s="20">
        <v>4</v>
      </c>
      <c r="C7" s="20">
        <v>6</v>
      </c>
      <c r="D7" s="20">
        <v>10</v>
      </c>
    </row>
    <row r="8" spans="1:17">
      <c r="A8" s="19">
        <v>41007</v>
      </c>
      <c r="B8" s="20">
        <v>4</v>
      </c>
      <c r="C8" s="20"/>
      <c r="D8" s="20">
        <v>4</v>
      </c>
    </row>
    <row r="9" spans="1:17">
      <c r="A9" s="19">
        <v>41010</v>
      </c>
      <c r="B9" s="20">
        <v>3</v>
      </c>
      <c r="C9" s="20"/>
      <c r="D9" s="20">
        <v>3</v>
      </c>
    </row>
    <row r="10" spans="1:17">
      <c r="A10" s="19">
        <v>41011</v>
      </c>
      <c r="B10" s="20">
        <v>3</v>
      </c>
      <c r="C10" s="20">
        <v>1</v>
      </c>
      <c r="D10" s="20">
        <v>4</v>
      </c>
    </row>
    <row r="11" spans="1:17">
      <c r="A11" s="19">
        <v>41012</v>
      </c>
      <c r="B11" s="20">
        <v>4</v>
      </c>
      <c r="C11" s="20"/>
      <c r="D11" s="20">
        <v>4</v>
      </c>
    </row>
    <row r="12" spans="1:17">
      <c r="A12" s="19">
        <v>41013</v>
      </c>
      <c r="B12" s="20">
        <v>2</v>
      </c>
      <c r="C12" s="20">
        <v>4</v>
      </c>
      <c r="D12" s="20">
        <v>6</v>
      </c>
    </row>
    <row r="13" spans="1:17">
      <c r="A13" s="19">
        <v>41016</v>
      </c>
      <c r="B13" s="20">
        <v>3</v>
      </c>
      <c r="C13" s="20">
        <v>2</v>
      </c>
      <c r="D13" s="20">
        <v>5</v>
      </c>
    </row>
    <row r="14" spans="1:17">
      <c r="A14" s="19">
        <v>41017</v>
      </c>
      <c r="B14" s="20">
        <v>4</v>
      </c>
      <c r="C14" s="20">
        <v>1</v>
      </c>
      <c r="D14" s="20">
        <v>5</v>
      </c>
    </row>
    <row r="15" spans="1:17">
      <c r="A15" s="19">
        <v>41019</v>
      </c>
      <c r="B15" s="20">
        <v>3</v>
      </c>
      <c r="C15" s="20">
        <v>1</v>
      </c>
      <c r="D15" s="20">
        <v>4</v>
      </c>
    </row>
    <row r="16" spans="1:17">
      <c r="A16" s="19">
        <v>41020</v>
      </c>
      <c r="B16" s="20">
        <v>4</v>
      </c>
      <c r="C16" s="20">
        <v>7</v>
      </c>
      <c r="D16" s="20">
        <v>11</v>
      </c>
    </row>
    <row r="17" spans="1:4">
      <c r="A17" s="19">
        <v>41021</v>
      </c>
      <c r="B17" s="20">
        <v>4</v>
      </c>
      <c r="C17" s="20"/>
      <c r="D17" s="20">
        <v>4</v>
      </c>
    </row>
    <row r="18" spans="1:4">
      <c r="A18" s="19">
        <v>41022</v>
      </c>
      <c r="B18" s="20">
        <v>3</v>
      </c>
      <c r="C18" s="20">
        <v>4</v>
      </c>
      <c r="D18" s="20">
        <v>7</v>
      </c>
    </row>
    <row r="19" spans="1:4">
      <c r="A19" s="19">
        <v>41024</v>
      </c>
      <c r="B19" s="20">
        <v>5</v>
      </c>
      <c r="C19" s="20">
        <v>1</v>
      </c>
      <c r="D19" s="20">
        <v>6</v>
      </c>
    </row>
    <row r="20" spans="1:4">
      <c r="A20" s="19">
        <v>41031</v>
      </c>
      <c r="B20" s="20">
        <v>4</v>
      </c>
      <c r="C20" s="20"/>
      <c r="D20" s="20">
        <v>4</v>
      </c>
    </row>
    <row r="21" spans="1:4">
      <c r="A21" s="19">
        <v>41033</v>
      </c>
      <c r="B21" s="20">
        <v>4</v>
      </c>
      <c r="C21" s="20">
        <v>1</v>
      </c>
      <c r="D21" s="20">
        <v>5</v>
      </c>
    </row>
    <row r="22" spans="1:4">
      <c r="A22" s="19">
        <v>41034</v>
      </c>
      <c r="B22" s="20">
        <v>4</v>
      </c>
      <c r="C22" s="20"/>
      <c r="D22" s="20">
        <v>4</v>
      </c>
    </row>
    <row r="23" spans="1:4">
      <c r="A23" s="19">
        <v>41036</v>
      </c>
      <c r="B23" s="20">
        <v>3</v>
      </c>
      <c r="C23" s="20">
        <v>1</v>
      </c>
      <c r="D23" s="20">
        <v>4</v>
      </c>
    </row>
    <row r="24" spans="1:4">
      <c r="A24" s="19">
        <v>41040</v>
      </c>
      <c r="B24" s="20">
        <v>4</v>
      </c>
      <c r="C24" s="20">
        <v>1</v>
      </c>
      <c r="D24" s="20">
        <v>5</v>
      </c>
    </row>
    <row r="25" spans="1:4">
      <c r="A25" s="19">
        <v>41041</v>
      </c>
      <c r="B25" s="20">
        <v>3</v>
      </c>
      <c r="C25" s="20">
        <v>1</v>
      </c>
      <c r="D25" s="20">
        <v>4</v>
      </c>
    </row>
    <row r="26" spans="1:4">
      <c r="A26" s="19">
        <v>41044</v>
      </c>
      <c r="B26" s="20">
        <v>3</v>
      </c>
      <c r="C26" s="20"/>
      <c r="D26" s="20">
        <v>3</v>
      </c>
    </row>
    <row r="27" spans="1:4">
      <c r="A27" s="19">
        <v>41046</v>
      </c>
      <c r="B27" s="20">
        <v>2</v>
      </c>
      <c r="C27" s="20"/>
      <c r="D27" s="20">
        <v>2</v>
      </c>
    </row>
    <row r="28" spans="1:4">
      <c r="A28" s="19">
        <v>41049</v>
      </c>
      <c r="B28" s="20">
        <v>3</v>
      </c>
      <c r="C28" s="20"/>
      <c r="D28" s="20">
        <v>3</v>
      </c>
    </row>
    <row r="29" spans="1:4">
      <c r="A29" s="19">
        <v>41053</v>
      </c>
      <c r="B29" s="20">
        <v>4</v>
      </c>
      <c r="C29" s="20">
        <v>2</v>
      </c>
      <c r="D29" s="20">
        <v>6</v>
      </c>
    </row>
    <row r="30" spans="1:4">
      <c r="A30" s="19">
        <v>41590</v>
      </c>
      <c r="B30" s="20">
        <v>4</v>
      </c>
      <c r="C30" s="20"/>
      <c r="D30" s="20">
        <v>4</v>
      </c>
    </row>
    <row r="31" spans="1:4">
      <c r="A31" s="19">
        <v>41690</v>
      </c>
      <c r="B31" s="20">
        <v>4</v>
      </c>
      <c r="C31" s="20">
        <v>1</v>
      </c>
      <c r="D31" s="20">
        <v>5</v>
      </c>
    </row>
    <row r="32" spans="1:4">
      <c r="A32" s="19">
        <v>41750</v>
      </c>
      <c r="B32" s="20">
        <v>3</v>
      </c>
      <c r="C32" s="20">
        <v>2</v>
      </c>
      <c r="D32" s="20">
        <v>5</v>
      </c>
    </row>
    <row r="33" spans="1:4">
      <c r="A33" s="19">
        <v>41760</v>
      </c>
      <c r="B33" s="20">
        <v>3</v>
      </c>
      <c r="C33" s="20">
        <v>1</v>
      </c>
      <c r="D33" s="20">
        <v>4</v>
      </c>
    </row>
    <row r="34" spans="1:4">
      <c r="A34" s="19">
        <v>41780</v>
      </c>
      <c r="B34" s="20">
        <v>4</v>
      </c>
      <c r="C34" s="20"/>
      <c r="D34" s="20">
        <v>4</v>
      </c>
    </row>
    <row r="35" spans="1:4">
      <c r="A35" s="19">
        <v>41790</v>
      </c>
      <c r="B35" s="20">
        <v>5</v>
      </c>
      <c r="C35" s="20">
        <v>1</v>
      </c>
      <c r="D35" s="20">
        <v>6</v>
      </c>
    </row>
    <row r="36" spans="1:4">
      <c r="A36" s="19">
        <v>41820</v>
      </c>
      <c r="B36" s="20">
        <v>3</v>
      </c>
      <c r="C36" s="20"/>
      <c r="D36" s="20">
        <v>3</v>
      </c>
    </row>
    <row r="37" spans="1:4">
      <c r="A37" s="19">
        <v>41830</v>
      </c>
      <c r="B37" s="20">
        <v>4</v>
      </c>
      <c r="C37" s="20">
        <v>2</v>
      </c>
      <c r="D37" s="20">
        <v>6</v>
      </c>
    </row>
    <row r="38" spans="1:4">
      <c r="A38" s="19">
        <v>41840</v>
      </c>
      <c r="B38" s="20">
        <v>4</v>
      </c>
      <c r="C38" s="20"/>
      <c r="D38" s="20">
        <v>4</v>
      </c>
    </row>
    <row r="39" spans="1:4">
      <c r="A39" s="19">
        <v>41870</v>
      </c>
      <c r="B39" s="20">
        <v>4</v>
      </c>
      <c r="C39" s="20"/>
      <c r="D39" s="20">
        <v>4</v>
      </c>
    </row>
    <row r="40" spans="1:4">
      <c r="A40" s="19">
        <v>41910</v>
      </c>
      <c r="B40" s="20">
        <v>3</v>
      </c>
      <c r="C40" s="20">
        <v>1</v>
      </c>
      <c r="D40" s="20">
        <v>4</v>
      </c>
    </row>
    <row r="41" spans="1:4">
      <c r="A41" s="19">
        <v>41920</v>
      </c>
      <c r="B41" s="20">
        <v>4</v>
      </c>
      <c r="C41" s="20"/>
      <c r="D41" s="20">
        <v>4</v>
      </c>
    </row>
    <row r="42" spans="1:4">
      <c r="A42" s="19">
        <v>41930</v>
      </c>
      <c r="B42" s="20">
        <v>3</v>
      </c>
      <c r="C42" s="20">
        <v>1</v>
      </c>
      <c r="D42" s="20">
        <v>4</v>
      </c>
    </row>
    <row r="43" spans="1:4">
      <c r="A43" s="19">
        <v>41950</v>
      </c>
      <c r="B43" s="20">
        <v>4</v>
      </c>
      <c r="C43" s="20">
        <v>1</v>
      </c>
      <c r="D43" s="20">
        <v>5</v>
      </c>
    </row>
    <row r="44" spans="1:4">
      <c r="A44" s="19">
        <v>41960</v>
      </c>
      <c r="B44" s="20">
        <v>4</v>
      </c>
      <c r="C44" s="20"/>
      <c r="D44" s="20">
        <v>4</v>
      </c>
    </row>
    <row r="45" spans="1:4">
      <c r="A45" s="19">
        <v>43001</v>
      </c>
      <c r="B45" s="20">
        <v>2</v>
      </c>
      <c r="C45" s="20"/>
      <c r="D45" s="20">
        <v>2</v>
      </c>
    </row>
    <row r="46" spans="1:4">
      <c r="A46" s="19">
        <v>43002</v>
      </c>
      <c r="B46" s="20">
        <v>3</v>
      </c>
      <c r="C46" s="20">
        <v>1</v>
      </c>
      <c r="D46" s="20">
        <v>4</v>
      </c>
    </row>
    <row r="47" spans="1:4">
      <c r="A47" s="19">
        <v>43003</v>
      </c>
      <c r="B47" s="20">
        <v>3</v>
      </c>
      <c r="C47" s="20">
        <v>1</v>
      </c>
      <c r="D47" s="20">
        <v>4</v>
      </c>
    </row>
    <row r="48" spans="1:4">
      <c r="A48" s="19">
        <v>43004</v>
      </c>
      <c r="B48" s="20">
        <v>3</v>
      </c>
      <c r="C48" s="20">
        <v>5</v>
      </c>
      <c r="D48" s="20">
        <v>8</v>
      </c>
    </row>
    <row r="49" spans="1:4">
      <c r="A49" s="19">
        <v>44001</v>
      </c>
      <c r="B49" s="20">
        <v>4</v>
      </c>
      <c r="C49" s="20">
        <v>1</v>
      </c>
      <c r="D49" s="20">
        <v>5</v>
      </c>
    </row>
    <row r="50" spans="1:4">
      <c r="A50" s="19">
        <v>44003</v>
      </c>
      <c r="B50" s="20">
        <v>4</v>
      </c>
      <c r="C50" s="20"/>
      <c r="D50" s="20">
        <v>4</v>
      </c>
    </row>
    <row r="51" spans="1:4">
      <c r="A51" s="19">
        <v>44004</v>
      </c>
      <c r="B51" s="20">
        <v>4</v>
      </c>
      <c r="C51" s="20"/>
      <c r="D51" s="20">
        <v>4</v>
      </c>
    </row>
    <row r="52" spans="1:4">
      <c r="A52" s="19">
        <v>44005</v>
      </c>
      <c r="B52" s="20">
        <v>3</v>
      </c>
      <c r="C52" s="20"/>
      <c r="D52" s="20">
        <v>3</v>
      </c>
    </row>
    <row r="53" spans="1:4">
      <c r="A53" s="19">
        <v>44006</v>
      </c>
      <c r="B53" s="20">
        <v>2</v>
      </c>
      <c r="C53" s="20"/>
      <c r="D53" s="20">
        <v>2</v>
      </c>
    </row>
    <row r="54" spans="1:4">
      <c r="A54" s="19">
        <v>44012</v>
      </c>
      <c r="B54" s="20">
        <v>4</v>
      </c>
      <c r="C54" s="20"/>
      <c r="D54" s="20">
        <v>4</v>
      </c>
    </row>
    <row r="55" spans="1:4">
      <c r="A55" s="19">
        <v>44013</v>
      </c>
      <c r="B55" s="20">
        <v>4</v>
      </c>
      <c r="C55" s="20"/>
      <c r="D55" s="20">
        <v>4</v>
      </c>
    </row>
    <row r="56" spans="1:4">
      <c r="A56" s="19">
        <v>44014</v>
      </c>
      <c r="B56" s="20">
        <v>4</v>
      </c>
      <c r="C56" s="20"/>
      <c r="D56" s="20">
        <v>4</v>
      </c>
    </row>
    <row r="57" spans="1:4">
      <c r="A57" s="19">
        <v>44015</v>
      </c>
      <c r="B57" s="20">
        <v>4</v>
      </c>
      <c r="C57" s="20"/>
      <c r="D57" s="20">
        <v>4</v>
      </c>
    </row>
    <row r="58" spans="1:4">
      <c r="A58" s="19">
        <v>44016</v>
      </c>
      <c r="B58" s="20">
        <v>4</v>
      </c>
      <c r="C58" s="20"/>
      <c r="D58" s="20">
        <v>4</v>
      </c>
    </row>
    <row r="59" spans="1:4">
      <c r="A59" s="19">
        <v>44017</v>
      </c>
      <c r="B59" s="20">
        <v>3</v>
      </c>
      <c r="C59" s="20">
        <v>1</v>
      </c>
      <c r="D59" s="20">
        <v>4</v>
      </c>
    </row>
    <row r="60" spans="1:4">
      <c r="A60" s="19">
        <v>44018</v>
      </c>
      <c r="B60" s="20">
        <v>4</v>
      </c>
      <c r="C60" s="20"/>
      <c r="D60" s="20">
        <v>4</v>
      </c>
    </row>
    <row r="61" spans="1:4">
      <c r="A61" s="19">
        <v>44019</v>
      </c>
      <c r="B61" s="20">
        <v>3</v>
      </c>
      <c r="C61" s="20">
        <v>1</v>
      </c>
      <c r="D61" s="20">
        <v>4</v>
      </c>
    </row>
    <row r="62" spans="1:4">
      <c r="A62" s="19">
        <v>44020</v>
      </c>
      <c r="B62" s="20">
        <v>4</v>
      </c>
      <c r="C62" s="20"/>
      <c r="D62" s="20">
        <v>4</v>
      </c>
    </row>
    <row r="63" spans="1:4">
      <c r="A63" s="19">
        <v>44021</v>
      </c>
      <c r="B63" s="20">
        <v>2</v>
      </c>
      <c r="C63" s="20"/>
      <c r="D63" s="20">
        <v>2</v>
      </c>
    </row>
    <row r="64" spans="1:4">
      <c r="A64" s="19">
        <v>44022</v>
      </c>
      <c r="B64" s="20">
        <v>3</v>
      </c>
      <c r="C64" s="20">
        <v>1</v>
      </c>
      <c r="D64" s="20">
        <v>4</v>
      </c>
    </row>
    <row r="65" spans="1:4">
      <c r="A65" s="19">
        <v>44023</v>
      </c>
      <c r="B65" s="20">
        <v>3</v>
      </c>
      <c r="C65" s="20"/>
      <c r="D65" s="20">
        <v>3</v>
      </c>
    </row>
    <row r="66" spans="1:4">
      <c r="A66" s="19">
        <v>44024</v>
      </c>
      <c r="B66" s="20">
        <v>5</v>
      </c>
      <c r="C66" s="20">
        <v>3</v>
      </c>
      <c r="D66" s="20">
        <v>8</v>
      </c>
    </row>
    <row r="67" spans="1:4">
      <c r="A67" s="19">
        <v>44025</v>
      </c>
      <c r="B67" s="20">
        <v>3</v>
      </c>
      <c r="C67" s="20">
        <v>2</v>
      </c>
      <c r="D67" s="20">
        <v>5</v>
      </c>
    </row>
    <row r="68" spans="1:4">
      <c r="A68" s="19">
        <v>44026</v>
      </c>
      <c r="B68" s="20">
        <v>3</v>
      </c>
      <c r="C68" s="20">
        <v>1</v>
      </c>
      <c r="D68" s="20">
        <v>4</v>
      </c>
    </row>
    <row r="69" spans="1:4">
      <c r="A69" s="19">
        <v>44027</v>
      </c>
      <c r="B69" s="20">
        <v>4</v>
      </c>
      <c r="C69" s="20">
        <v>1</v>
      </c>
      <c r="D69" s="20">
        <v>5</v>
      </c>
    </row>
    <row r="70" spans="1:4">
      <c r="A70" s="19">
        <v>44028</v>
      </c>
      <c r="B70" s="20">
        <v>4</v>
      </c>
      <c r="C70" s="20">
        <v>1</v>
      </c>
      <c r="D70" s="20">
        <v>5</v>
      </c>
    </row>
    <row r="71" spans="1:4">
      <c r="A71" s="19">
        <v>44029</v>
      </c>
      <c r="B71" s="20">
        <v>4</v>
      </c>
      <c r="C71" s="20"/>
      <c r="D71" s="20">
        <v>4</v>
      </c>
    </row>
    <row r="72" spans="1:4">
      <c r="A72" s="19">
        <v>44030</v>
      </c>
      <c r="B72" s="20">
        <v>1</v>
      </c>
      <c r="C72" s="20"/>
      <c r="D72" s="20">
        <v>1</v>
      </c>
    </row>
    <row r="73" spans="1:4">
      <c r="A73" s="19">
        <v>44031</v>
      </c>
      <c r="B73" s="20">
        <v>3</v>
      </c>
      <c r="C73" s="20"/>
      <c r="D73" s="20">
        <v>3</v>
      </c>
    </row>
    <row r="74" spans="1:4">
      <c r="A74" s="19">
        <v>44032</v>
      </c>
      <c r="B74" s="20">
        <v>4</v>
      </c>
      <c r="C74" s="20"/>
      <c r="D74" s="20">
        <v>4</v>
      </c>
    </row>
    <row r="75" spans="1:4">
      <c r="A75" s="19">
        <v>44033</v>
      </c>
      <c r="B75" s="20">
        <v>4</v>
      </c>
      <c r="C75" s="20">
        <v>1</v>
      </c>
      <c r="D75" s="20">
        <v>5</v>
      </c>
    </row>
    <row r="76" spans="1:4">
      <c r="A76" s="19">
        <v>44034</v>
      </c>
      <c r="B76" s="20">
        <v>4</v>
      </c>
      <c r="C76" s="20"/>
      <c r="D76" s="20">
        <v>4</v>
      </c>
    </row>
    <row r="77" spans="1:4">
      <c r="A77" s="19">
        <v>44035</v>
      </c>
      <c r="B77" s="20">
        <v>4</v>
      </c>
      <c r="C77" s="20"/>
      <c r="D77" s="20">
        <v>4</v>
      </c>
    </row>
    <row r="78" spans="1:4">
      <c r="A78" s="19">
        <v>44036</v>
      </c>
      <c r="B78" s="20">
        <v>4</v>
      </c>
      <c r="C78" s="20"/>
      <c r="D78" s="20">
        <v>4</v>
      </c>
    </row>
    <row r="79" spans="1:4">
      <c r="A79" s="19">
        <v>44037</v>
      </c>
      <c r="B79" s="20">
        <v>2</v>
      </c>
      <c r="C79" s="20"/>
      <c r="D79" s="20">
        <v>2</v>
      </c>
    </row>
    <row r="80" spans="1:4">
      <c r="A80" s="19">
        <v>44040</v>
      </c>
      <c r="B80" s="20">
        <v>4</v>
      </c>
      <c r="C80" s="20"/>
      <c r="D80" s="20">
        <v>4</v>
      </c>
    </row>
    <row r="81" spans="1:4">
      <c r="A81" s="19">
        <v>44042</v>
      </c>
      <c r="B81" s="20">
        <v>5</v>
      </c>
      <c r="C81" s="20"/>
      <c r="D81" s="20">
        <v>5</v>
      </c>
    </row>
    <row r="82" spans="1:4">
      <c r="A82" s="19">
        <v>44043</v>
      </c>
      <c r="B82" s="20">
        <v>3</v>
      </c>
      <c r="C82" s="20"/>
      <c r="D82" s="20">
        <v>3</v>
      </c>
    </row>
    <row r="83" spans="1:4">
      <c r="A83" s="19">
        <v>44044</v>
      </c>
      <c r="B83" s="20">
        <v>5</v>
      </c>
      <c r="C83" s="20">
        <v>1</v>
      </c>
      <c r="D83" s="20">
        <v>6</v>
      </c>
    </row>
    <row r="84" spans="1:4">
      <c r="A84" s="19">
        <v>44045</v>
      </c>
      <c r="B84" s="20">
        <v>4</v>
      </c>
      <c r="C84" s="20"/>
      <c r="D84" s="20">
        <v>4</v>
      </c>
    </row>
    <row r="85" spans="1:4">
      <c r="A85" s="19">
        <v>44046</v>
      </c>
      <c r="B85" s="20">
        <v>3</v>
      </c>
      <c r="C85" s="20"/>
      <c r="D85" s="20">
        <v>3</v>
      </c>
    </row>
    <row r="86" spans="1:4">
      <c r="A86" s="19">
        <v>44049</v>
      </c>
      <c r="B86" s="20">
        <v>2</v>
      </c>
      <c r="C86" s="20"/>
      <c r="D86" s="20">
        <v>2</v>
      </c>
    </row>
    <row r="87" spans="1:4">
      <c r="A87" s="19">
        <v>44050</v>
      </c>
      <c r="B87" s="20">
        <v>4</v>
      </c>
      <c r="C87" s="20">
        <v>2</v>
      </c>
      <c r="D87" s="20">
        <v>6</v>
      </c>
    </row>
    <row r="88" spans="1:4">
      <c r="A88" s="19">
        <v>44051</v>
      </c>
      <c r="B88" s="20">
        <v>3</v>
      </c>
      <c r="C88" s="20"/>
      <c r="D88" s="20">
        <v>3</v>
      </c>
    </row>
    <row r="89" spans="1:4">
      <c r="A89" s="19">
        <v>44052</v>
      </c>
      <c r="B89" s="20">
        <v>3</v>
      </c>
      <c r="C89" s="20">
        <v>1</v>
      </c>
      <c r="D89" s="20">
        <v>4</v>
      </c>
    </row>
    <row r="90" spans="1:4">
      <c r="A90" s="19">
        <v>44053</v>
      </c>
      <c r="B90" s="20">
        <v>3</v>
      </c>
      <c r="C90" s="20">
        <v>1</v>
      </c>
      <c r="D90" s="20">
        <v>4</v>
      </c>
    </row>
    <row r="91" spans="1:4">
      <c r="A91" s="19">
        <v>44054</v>
      </c>
      <c r="B91" s="20">
        <v>4</v>
      </c>
      <c r="C91" s="20"/>
      <c r="D91" s="20">
        <v>4</v>
      </c>
    </row>
    <row r="92" spans="1:4">
      <c r="A92" s="19">
        <v>44055</v>
      </c>
      <c r="B92" s="20">
        <v>4</v>
      </c>
      <c r="C92" s="20"/>
      <c r="D92" s="20">
        <v>4</v>
      </c>
    </row>
    <row r="93" spans="1:4">
      <c r="A93" s="19">
        <v>44056</v>
      </c>
      <c r="B93" s="20">
        <v>2</v>
      </c>
      <c r="C93" s="20"/>
      <c r="D93" s="20">
        <v>2</v>
      </c>
    </row>
    <row r="94" spans="1:4">
      <c r="A94" s="19">
        <v>44057</v>
      </c>
      <c r="B94" s="20">
        <v>4</v>
      </c>
      <c r="C94" s="20">
        <v>1</v>
      </c>
      <c r="D94" s="20">
        <v>5</v>
      </c>
    </row>
    <row r="95" spans="1:4">
      <c r="A95" s="19">
        <v>44058</v>
      </c>
      <c r="B95" s="20">
        <v>4</v>
      </c>
      <c r="C95" s="20"/>
      <c r="D95" s="20">
        <v>4</v>
      </c>
    </row>
    <row r="96" spans="1:4">
      <c r="A96" s="19">
        <v>44060</v>
      </c>
      <c r="B96" s="20">
        <v>3</v>
      </c>
      <c r="C96" s="20"/>
      <c r="D96" s="20">
        <v>3</v>
      </c>
    </row>
    <row r="97" spans="1:4">
      <c r="A97" s="19">
        <v>44061</v>
      </c>
      <c r="B97" s="20">
        <v>4</v>
      </c>
      <c r="C97" s="20"/>
      <c r="D97" s="20">
        <v>4</v>
      </c>
    </row>
    <row r="98" spans="1:4">
      <c r="A98" s="19">
        <v>44062</v>
      </c>
      <c r="B98" s="20">
        <v>3</v>
      </c>
      <c r="C98" s="20"/>
      <c r="D98" s="20">
        <v>3</v>
      </c>
    </row>
    <row r="99" spans="1:4">
      <c r="A99" s="19">
        <v>44063</v>
      </c>
      <c r="B99" s="20">
        <v>4</v>
      </c>
      <c r="C99" s="20">
        <v>1</v>
      </c>
      <c r="D99" s="20">
        <v>5</v>
      </c>
    </row>
    <row r="100" spans="1:4">
      <c r="A100" s="19">
        <v>44064</v>
      </c>
      <c r="B100" s="20">
        <v>4</v>
      </c>
      <c r="C100" s="20"/>
      <c r="D100" s="20">
        <v>4</v>
      </c>
    </row>
    <row r="101" spans="1:4">
      <c r="A101" s="19">
        <v>44067</v>
      </c>
      <c r="B101" s="20">
        <v>4</v>
      </c>
      <c r="C101" s="20">
        <v>3</v>
      </c>
      <c r="D101" s="20">
        <v>7</v>
      </c>
    </row>
    <row r="102" spans="1:4">
      <c r="A102" s="19">
        <v>44069</v>
      </c>
      <c r="B102" s="20"/>
      <c r="C102" s="20">
        <v>1</v>
      </c>
      <c r="D102" s="20">
        <v>1</v>
      </c>
    </row>
    <row r="103" spans="1:4">
      <c r="A103" s="19">
        <v>44070</v>
      </c>
      <c r="B103" s="20">
        <v>4</v>
      </c>
      <c r="C103" s="20">
        <v>1</v>
      </c>
      <c r="D103" s="20">
        <v>5</v>
      </c>
    </row>
    <row r="104" spans="1:4">
      <c r="A104" s="19">
        <v>44071</v>
      </c>
      <c r="B104" s="20">
        <v>4</v>
      </c>
      <c r="C104" s="20"/>
      <c r="D104" s="20">
        <v>4</v>
      </c>
    </row>
    <row r="105" spans="1:4">
      <c r="A105" s="19">
        <v>44076</v>
      </c>
      <c r="B105" s="20">
        <v>3</v>
      </c>
      <c r="C105" s="20"/>
      <c r="D105" s="20">
        <v>3</v>
      </c>
    </row>
    <row r="106" spans="1:4">
      <c r="A106" s="19">
        <v>44077</v>
      </c>
      <c r="B106" s="20">
        <v>3</v>
      </c>
      <c r="C106" s="20"/>
      <c r="D106" s="20">
        <v>3</v>
      </c>
    </row>
    <row r="107" spans="1:4">
      <c r="A107" s="19">
        <v>44078</v>
      </c>
      <c r="B107" s="20">
        <v>3</v>
      </c>
      <c r="C107" s="20">
        <v>1</v>
      </c>
      <c r="D107" s="20">
        <v>4</v>
      </c>
    </row>
    <row r="108" spans="1:4">
      <c r="A108" s="19">
        <v>44079</v>
      </c>
      <c r="B108" s="20">
        <v>5</v>
      </c>
      <c r="C108" s="20"/>
      <c r="D108" s="20">
        <v>5</v>
      </c>
    </row>
    <row r="109" spans="1:4">
      <c r="A109" s="19">
        <v>44080</v>
      </c>
      <c r="B109" s="20">
        <v>3</v>
      </c>
      <c r="C109" s="20">
        <v>4</v>
      </c>
      <c r="D109" s="20">
        <v>7</v>
      </c>
    </row>
    <row r="110" spans="1:4">
      <c r="A110" s="19">
        <v>44081</v>
      </c>
      <c r="B110" s="20">
        <v>2</v>
      </c>
      <c r="C110" s="20">
        <v>2</v>
      </c>
      <c r="D110" s="20">
        <v>4</v>
      </c>
    </row>
    <row r="111" spans="1:4">
      <c r="A111" s="19">
        <v>44082</v>
      </c>
      <c r="B111" s="20">
        <v>3</v>
      </c>
      <c r="C111" s="20"/>
      <c r="D111" s="20">
        <v>3</v>
      </c>
    </row>
    <row r="112" spans="1:4">
      <c r="A112" s="19">
        <v>44083</v>
      </c>
      <c r="B112" s="20">
        <v>4</v>
      </c>
      <c r="C112" s="20"/>
      <c r="D112" s="20">
        <v>4</v>
      </c>
    </row>
    <row r="113" spans="1:4">
      <c r="A113" s="19">
        <v>44087</v>
      </c>
      <c r="B113" s="20">
        <v>3</v>
      </c>
      <c r="C113" s="20"/>
      <c r="D113" s="20">
        <v>3</v>
      </c>
    </row>
    <row r="114" spans="1:4">
      <c r="A114" s="19">
        <v>44089</v>
      </c>
      <c r="B114" s="20">
        <v>4</v>
      </c>
      <c r="C114" s="20"/>
      <c r="D114" s="20">
        <v>4</v>
      </c>
    </row>
    <row r="115" spans="1:4">
      <c r="A115" s="19">
        <v>44090</v>
      </c>
      <c r="B115" s="20">
        <v>3</v>
      </c>
      <c r="C115" s="20"/>
      <c r="D115" s="20">
        <v>3</v>
      </c>
    </row>
    <row r="116" spans="1:4">
      <c r="A116" s="19">
        <v>45002</v>
      </c>
      <c r="B116" s="20">
        <v>4</v>
      </c>
      <c r="C116" s="20"/>
      <c r="D116" s="20">
        <v>4</v>
      </c>
    </row>
    <row r="117" spans="1:4">
      <c r="A117" s="19">
        <v>45003</v>
      </c>
      <c r="B117" s="20">
        <v>4</v>
      </c>
      <c r="C117" s="20"/>
      <c r="D117" s="20">
        <v>4</v>
      </c>
    </row>
    <row r="118" spans="1:4">
      <c r="A118" s="19">
        <v>45004</v>
      </c>
      <c r="B118" s="20">
        <v>4</v>
      </c>
      <c r="C118" s="20"/>
      <c r="D118" s="20">
        <v>4</v>
      </c>
    </row>
    <row r="119" spans="1:4">
      <c r="A119" s="19">
        <v>45005</v>
      </c>
      <c r="B119" s="20">
        <v>5</v>
      </c>
      <c r="C119" s="20"/>
      <c r="D119" s="20">
        <v>5</v>
      </c>
    </row>
    <row r="120" spans="1:4">
      <c r="A120" s="19">
        <v>45006</v>
      </c>
      <c r="B120" s="20">
        <v>3</v>
      </c>
      <c r="C120" s="20">
        <v>1</v>
      </c>
      <c r="D120" s="20">
        <v>4</v>
      </c>
    </row>
    <row r="121" spans="1:4">
      <c r="A121" s="19">
        <v>45007</v>
      </c>
      <c r="B121" s="20">
        <v>3</v>
      </c>
      <c r="C121" s="20">
        <v>5</v>
      </c>
      <c r="D121" s="20">
        <v>8</v>
      </c>
    </row>
    <row r="122" spans="1:4">
      <c r="A122" s="19">
        <v>45009</v>
      </c>
      <c r="B122" s="20">
        <v>4</v>
      </c>
      <c r="C122" s="20"/>
      <c r="D122" s="20">
        <v>4</v>
      </c>
    </row>
    <row r="123" spans="1:4">
      <c r="A123" s="19">
        <v>45010</v>
      </c>
      <c r="B123" s="20">
        <v>4</v>
      </c>
      <c r="C123" s="20"/>
      <c r="D123" s="20">
        <v>4</v>
      </c>
    </row>
    <row r="124" spans="1:4">
      <c r="A124" s="19">
        <v>45011</v>
      </c>
      <c r="B124" s="20">
        <v>4</v>
      </c>
      <c r="C124" s="20"/>
      <c r="D124" s="20">
        <v>4</v>
      </c>
    </row>
    <row r="125" spans="1:4">
      <c r="A125" s="19">
        <v>45012</v>
      </c>
      <c r="B125" s="20">
        <v>4</v>
      </c>
      <c r="C125" s="20"/>
      <c r="D125" s="20">
        <v>4</v>
      </c>
    </row>
    <row r="126" spans="1:4">
      <c r="A126" s="19">
        <v>45015</v>
      </c>
      <c r="B126" s="20">
        <v>4</v>
      </c>
      <c r="C126" s="20"/>
      <c r="D126" s="20">
        <v>4</v>
      </c>
    </row>
    <row r="127" spans="1:4">
      <c r="A127" s="19">
        <v>45016</v>
      </c>
      <c r="B127" s="20">
        <v>3</v>
      </c>
      <c r="C127" s="20">
        <v>3</v>
      </c>
      <c r="D127" s="20">
        <v>6</v>
      </c>
    </row>
    <row r="128" spans="1:4">
      <c r="A128" s="19">
        <v>45017</v>
      </c>
      <c r="B128" s="20">
        <v>3</v>
      </c>
      <c r="C128" s="20"/>
      <c r="D128" s="20">
        <v>3</v>
      </c>
    </row>
    <row r="129" spans="1:4">
      <c r="A129" s="19">
        <v>45018</v>
      </c>
      <c r="B129" s="20">
        <v>5</v>
      </c>
      <c r="C129" s="20"/>
      <c r="D129" s="20">
        <v>5</v>
      </c>
    </row>
    <row r="130" spans="1:4">
      <c r="A130" s="19" t="s">
        <v>589</v>
      </c>
      <c r="B130" s="20">
        <v>436</v>
      </c>
      <c r="C130" s="20">
        <v>92</v>
      </c>
      <c r="D130" s="20">
        <v>528</v>
      </c>
    </row>
    <row r="134" spans="1:4">
      <c r="A134" s="12" t="s">
        <v>593</v>
      </c>
      <c r="B134" s="12"/>
      <c r="C134" s="12"/>
      <c r="D134" s="12" t="s">
        <v>592</v>
      </c>
    </row>
    <row r="135" spans="1:4" hidden="1">
      <c r="A135">
        <f t="shared" ref="A135:A166" si="0">A6</f>
        <v>41004</v>
      </c>
      <c r="B135" t="str">
        <f>VLOOKUP(A135,Sheet1!B:C,2,0)</f>
        <v>Várpalota</v>
      </c>
      <c r="D135">
        <f t="shared" ref="D135:D166" si="1">GETPIVOTDATA("Látogatás időpontja",A4,"Áruház szám",A135)</f>
        <v>5</v>
      </c>
    </row>
    <row r="136" spans="1:4" hidden="1">
      <c r="A136">
        <f t="shared" si="0"/>
        <v>41005</v>
      </c>
      <c r="B136" t="str">
        <f>VLOOKUP(A136,Sheet1!B:C,2,0)</f>
        <v>Mátészalka</v>
      </c>
      <c r="D136">
        <f t="shared" si="1"/>
        <v>10</v>
      </c>
    </row>
    <row r="137" spans="1:4" hidden="1">
      <c r="A137">
        <f t="shared" si="0"/>
        <v>41007</v>
      </c>
      <c r="B137" t="str">
        <f>VLOOKUP(A137,Sheet1!B:C,2,0)</f>
        <v>Sátoraljaújhely</v>
      </c>
      <c r="D137">
        <f t="shared" si="1"/>
        <v>4</v>
      </c>
    </row>
    <row r="138" spans="1:4">
      <c r="A138">
        <f t="shared" si="0"/>
        <v>41010</v>
      </c>
      <c r="B138" t="str">
        <f>VLOOKUP(A138,Sheet1!B:C,2,0)</f>
        <v>Nagykőrös</v>
      </c>
      <c r="D138">
        <f t="shared" si="1"/>
        <v>3</v>
      </c>
    </row>
    <row r="139" spans="1:4" hidden="1">
      <c r="A139">
        <f t="shared" si="0"/>
        <v>41011</v>
      </c>
      <c r="B139" t="str">
        <f>VLOOKUP(A139,Sheet1!B:C,2,0)</f>
        <v>Tata</v>
      </c>
      <c r="D139">
        <f t="shared" si="1"/>
        <v>4</v>
      </c>
    </row>
    <row r="140" spans="1:4" hidden="1">
      <c r="A140">
        <f t="shared" si="0"/>
        <v>41012</v>
      </c>
      <c r="B140" t="str">
        <f>VLOOKUP(A140,Sheet1!B:C,2,0)</f>
        <v>Körmend</v>
      </c>
      <c r="D140">
        <f t="shared" si="1"/>
        <v>4</v>
      </c>
    </row>
    <row r="141" spans="1:4" hidden="1">
      <c r="A141">
        <f t="shared" si="0"/>
        <v>41013</v>
      </c>
      <c r="B141" t="str">
        <f>VLOOKUP(A141,Sheet1!B:C,2,0)</f>
        <v>Karcag</v>
      </c>
      <c r="D141">
        <f t="shared" si="1"/>
        <v>6</v>
      </c>
    </row>
    <row r="142" spans="1:4" hidden="1">
      <c r="A142">
        <f t="shared" si="0"/>
        <v>41016</v>
      </c>
      <c r="B142" t="str">
        <f>VLOOKUP(A142,Sheet1!B:C,2,0)</f>
        <v>Bonyhád</v>
      </c>
      <c r="D142">
        <f t="shared" si="1"/>
        <v>5</v>
      </c>
    </row>
    <row r="143" spans="1:4" hidden="1">
      <c r="A143">
        <f t="shared" si="0"/>
        <v>41017</v>
      </c>
      <c r="B143" t="str">
        <f>VLOOKUP(A143,Sheet1!B:C,2,0)</f>
        <v>Dombóvár</v>
      </c>
      <c r="D143">
        <f t="shared" si="1"/>
        <v>5</v>
      </c>
    </row>
    <row r="144" spans="1:4" hidden="1">
      <c r="A144">
        <f t="shared" si="0"/>
        <v>41019</v>
      </c>
      <c r="B144" t="str">
        <f>VLOOKUP(A144,Sheet1!B:C,2,0)</f>
        <v>Balassagyarmat</v>
      </c>
      <c r="D144">
        <f t="shared" si="1"/>
        <v>4</v>
      </c>
    </row>
    <row r="145" spans="1:4" hidden="1">
      <c r="A145">
        <f t="shared" si="0"/>
        <v>41020</v>
      </c>
      <c r="B145" t="str">
        <f>VLOOKUP(A145,Sheet1!B:C,2,0)</f>
        <v>Miskolc 3 (Avas)</v>
      </c>
      <c r="D145">
        <f t="shared" si="1"/>
        <v>11</v>
      </c>
    </row>
    <row r="146" spans="1:4" hidden="1">
      <c r="A146">
        <f t="shared" si="0"/>
        <v>41021</v>
      </c>
      <c r="B146" t="str">
        <f>VLOOKUP(A146,Sheet1!B:C,2,0)</f>
        <v>Balatonboglár</v>
      </c>
      <c r="D146">
        <f t="shared" si="1"/>
        <v>4</v>
      </c>
    </row>
    <row r="147" spans="1:4" hidden="1">
      <c r="A147">
        <f t="shared" si="0"/>
        <v>41022</v>
      </c>
      <c r="B147" t="str">
        <f>VLOOKUP(A147,Sheet1!B:C,2,0)</f>
        <v>Dabas</v>
      </c>
      <c r="D147">
        <f t="shared" si="1"/>
        <v>7</v>
      </c>
    </row>
    <row r="148" spans="1:4" hidden="1">
      <c r="A148">
        <f t="shared" si="0"/>
        <v>41024</v>
      </c>
      <c r="B148" t="str">
        <f>VLOOKUP(A148,Sheet1!B:C,2,0)</f>
        <v>Hatvan</v>
      </c>
      <c r="D148">
        <f t="shared" si="1"/>
        <v>6</v>
      </c>
    </row>
    <row r="149" spans="1:4" hidden="1">
      <c r="A149">
        <f t="shared" si="0"/>
        <v>41031</v>
      </c>
      <c r="B149" t="str">
        <f>VLOOKUP(A149,Sheet1!B:C,2,0)</f>
        <v>Marcali</v>
      </c>
      <c r="D149">
        <f t="shared" si="1"/>
        <v>4</v>
      </c>
    </row>
    <row r="150" spans="1:4" hidden="1">
      <c r="A150">
        <f t="shared" si="0"/>
        <v>41033</v>
      </c>
      <c r="B150" t="str">
        <f>VLOOKUP(A150,Sheet1!B:C,2,0)</f>
        <v>Sárvár</v>
      </c>
      <c r="D150">
        <f t="shared" si="1"/>
        <v>5</v>
      </c>
    </row>
    <row r="151" spans="1:4" hidden="1">
      <c r="A151">
        <f t="shared" si="0"/>
        <v>41034</v>
      </c>
      <c r="B151" t="str">
        <f>VLOOKUP(A151,Sheet1!B:C,2,0)</f>
        <v>Szigetvár</v>
      </c>
      <c r="D151">
        <f t="shared" si="1"/>
        <v>4</v>
      </c>
    </row>
    <row r="152" spans="1:4" hidden="1">
      <c r="A152">
        <f t="shared" si="0"/>
        <v>41036</v>
      </c>
      <c r="B152" t="str">
        <f>VLOOKUP(A152,Sheet1!B:C,2,0)</f>
        <v>Szerencs</v>
      </c>
      <c r="D152">
        <f t="shared" si="1"/>
        <v>4</v>
      </c>
    </row>
    <row r="153" spans="1:4" hidden="1">
      <c r="A153">
        <f t="shared" si="0"/>
        <v>41040</v>
      </c>
      <c r="B153" t="str">
        <f>VLOOKUP(A153,Sheet1!B:C,2,0)</f>
        <v>Berettyóújfalu</v>
      </c>
      <c r="D153">
        <f t="shared" si="1"/>
        <v>5</v>
      </c>
    </row>
    <row r="154" spans="1:4" hidden="1">
      <c r="A154">
        <f t="shared" si="0"/>
        <v>41041</v>
      </c>
      <c r="B154" t="str">
        <f>VLOOKUP(A154,Sheet1!B:C,2,0)</f>
        <v>Dunakeszi Alsógöd</v>
      </c>
      <c r="D154">
        <f t="shared" si="1"/>
        <v>4</v>
      </c>
    </row>
    <row r="155" spans="1:4">
      <c r="A155">
        <f t="shared" si="0"/>
        <v>41044</v>
      </c>
      <c r="B155" t="str">
        <f>VLOOKUP(A155,Sheet1!B:C,2,0)</f>
        <v>Nagyatád</v>
      </c>
      <c r="D155">
        <f t="shared" si="1"/>
        <v>3</v>
      </c>
    </row>
    <row r="156" spans="1:4">
      <c r="A156">
        <f t="shared" si="0"/>
        <v>41046</v>
      </c>
      <c r="B156" t="str">
        <f>VLOOKUP(A156,Sheet1!B:C,2,0)</f>
        <v>Garam út - Interfruct</v>
      </c>
      <c r="D156">
        <f t="shared" si="1"/>
        <v>2</v>
      </c>
    </row>
    <row r="157" spans="1:4">
      <c r="A157">
        <f t="shared" si="0"/>
        <v>41049</v>
      </c>
      <c r="B157" t="str">
        <f>VLOOKUP(A157,Sheet1!B:C,2,0)</f>
        <v>Bicske</v>
      </c>
      <c r="D157">
        <f t="shared" si="1"/>
        <v>3</v>
      </c>
    </row>
    <row r="158" spans="1:4" hidden="1">
      <c r="A158">
        <f t="shared" si="0"/>
        <v>41053</v>
      </c>
      <c r="B158" t="str">
        <f>VLOOKUP(A158,Sheet1!B:C,2,0)</f>
        <v>Nyírbátor</v>
      </c>
      <c r="D158">
        <f t="shared" si="1"/>
        <v>6</v>
      </c>
    </row>
    <row r="159" spans="1:4" hidden="1">
      <c r="A159">
        <f t="shared" si="0"/>
        <v>41590</v>
      </c>
      <c r="B159" t="str">
        <f>VLOOKUP(A159,Sheet1!B:C,2,0)</f>
        <v>Tatabánya</v>
      </c>
      <c r="D159">
        <f t="shared" si="1"/>
        <v>4</v>
      </c>
    </row>
    <row r="160" spans="1:4" hidden="1">
      <c r="A160">
        <f t="shared" si="0"/>
        <v>41690</v>
      </c>
      <c r="B160" t="str">
        <f>VLOOKUP(A160,Sheet1!B:C,2,0)</f>
        <v>Orosháza</v>
      </c>
      <c r="D160">
        <f t="shared" si="1"/>
        <v>5</v>
      </c>
    </row>
    <row r="161" spans="1:4" hidden="1">
      <c r="A161">
        <f t="shared" si="0"/>
        <v>41750</v>
      </c>
      <c r="B161" t="str">
        <f>VLOOKUP(A161,Sheet1!B:C,2,0)</f>
        <v>Kiskunhalas</v>
      </c>
      <c r="D161">
        <f t="shared" si="1"/>
        <v>5</v>
      </c>
    </row>
    <row r="162" spans="1:4" hidden="1">
      <c r="A162">
        <f t="shared" si="0"/>
        <v>41760</v>
      </c>
      <c r="B162" t="str">
        <f>VLOOKUP(A162,Sheet1!B:C,2,0)</f>
        <v>Salgótarján</v>
      </c>
      <c r="D162">
        <f t="shared" si="1"/>
        <v>4</v>
      </c>
    </row>
    <row r="163" spans="1:4" hidden="1">
      <c r="A163">
        <f t="shared" si="0"/>
        <v>41780</v>
      </c>
      <c r="B163" t="str">
        <f>VLOOKUP(A163,Sheet1!B:C,2,0)</f>
        <v>Székesfehérvár 3K</v>
      </c>
      <c r="D163">
        <f t="shared" si="1"/>
        <v>4</v>
      </c>
    </row>
    <row r="164" spans="1:4" hidden="1">
      <c r="A164">
        <f t="shared" si="0"/>
        <v>41790</v>
      </c>
      <c r="B164" t="str">
        <f>VLOOKUP(A164,Sheet1!B:C,2,0)</f>
        <v>Jászberény</v>
      </c>
      <c r="D164">
        <f t="shared" si="1"/>
        <v>6</v>
      </c>
    </row>
    <row r="165" spans="1:4">
      <c r="A165">
        <f t="shared" si="0"/>
        <v>41820</v>
      </c>
      <c r="B165" t="str">
        <f>VLOOKUP(A165,Sheet1!B:C,2,0)</f>
        <v>Paks</v>
      </c>
      <c r="D165">
        <f t="shared" si="1"/>
        <v>3</v>
      </c>
    </row>
    <row r="166" spans="1:4" hidden="1">
      <c r="A166">
        <f t="shared" si="0"/>
        <v>41830</v>
      </c>
      <c r="B166" t="str">
        <f>VLOOKUP(A166,Sheet1!B:C,2,0)</f>
        <v>Szentes</v>
      </c>
      <c r="D166">
        <f t="shared" si="1"/>
        <v>6</v>
      </c>
    </row>
    <row r="167" spans="1:4" hidden="1">
      <c r="A167">
        <f t="shared" ref="A167:A198" si="2">A38</f>
        <v>41840</v>
      </c>
      <c r="B167" t="str">
        <f>VLOOKUP(A167,Sheet1!B:C,2,0)</f>
        <v>Százhalombatta</v>
      </c>
      <c r="D167">
        <f t="shared" ref="D167:D198" si="3">GETPIVOTDATA("Látogatás időpontja",A36,"Áruház szám",A167)</f>
        <v>4</v>
      </c>
    </row>
    <row r="168" spans="1:4" hidden="1">
      <c r="A168">
        <f t="shared" si="2"/>
        <v>41870</v>
      </c>
      <c r="B168" t="str">
        <f>VLOOKUP(A168,Sheet1!B:C,2,0)</f>
        <v>Kalocsa</v>
      </c>
      <c r="D168">
        <f t="shared" si="3"/>
        <v>4</v>
      </c>
    </row>
    <row r="169" spans="1:4" hidden="1">
      <c r="A169">
        <f t="shared" si="2"/>
        <v>41910</v>
      </c>
      <c r="B169" t="str">
        <f>VLOOKUP(A169,Sheet1!B:C,2,0)</f>
        <v>Szarvas</v>
      </c>
      <c r="D169">
        <f t="shared" si="3"/>
        <v>4</v>
      </c>
    </row>
    <row r="170" spans="1:4" hidden="1">
      <c r="A170">
        <f t="shared" si="2"/>
        <v>41920</v>
      </c>
      <c r="B170" t="str">
        <f>VLOOKUP(A170,Sheet1!B:C,2,0)</f>
        <v>Csorna</v>
      </c>
      <c r="D170">
        <f t="shared" si="3"/>
        <v>4</v>
      </c>
    </row>
    <row r="171" spans="1:4" hidden="1">
      <c r="A171">
        <f t="shared" si="2"/>
        <v>41930</v>
      </c>
      <c r="B171" t="str">
        <f>VLOOKUP(A171,Sheet1!B:C,2,0)</f>
        <v>Siklós</v>
      </c>
      <c r="D171">
        <f t="shared" si="3"/>
        <v>4</v>
      </c>
    </row>
    <row r="172" spans="1:4" hidden="1">
      <c r="A172">
        <f t="shared" si="2"/>
        <v>41950</v>
      </c>
      <c r="B172" t="str">
        <f>VLOOKUP(A172,Sheet1!B:C,2,0)</f>
        <v>Szolnok</v>
      </c>
      <c r="D172">
        <f t="shared" si="3"/>
        <v>5</v>
      </c>
    </row>
    <row r="173" spans="1:4" hidden="1">
      <c r="A173">
        <f t="shared" si="2"/>
        <v>41960</v>
      </c>
      <c r="B173" t="str">
        <f>VLOOKUP(A173,Sheet1!B:C,2,0)</f>
        <v>Makó</v>
      </c>
      <c r="D173">
        <f t="shared" si="3"/>
        <v>4</v>
      </c>
    </row>
    <row r="174" spans="1:4">
      <c r="A174">
        <f t="shared" si="2"/>
        <v>43001</v>
      </c>
      <c r="B174" t="str">
        <f>VLOOKUP(A174,Sheet1!B:C,2,0)</f>
        <v>Gyor Lajta</v>
      </c>
      <c r="D174">
        <f t="shared" si="3"/>
        <v>2</v>
      </c>
    </row>
    <row r="175" spans="1:4" hidden="1">
      <c r="A175">
        <f t="shared" si="2"/>
        <v>43002</v>
      </c>
      <c r="B175" t="str">
        <f>VLOOKUP(A175,Sheet1!B:C,2,0)</f>
        <v>Gyor Herman</v>
      </c>
      <c r="D175">
        <f t="shared" si="3"/>
        <v>4</v>
      </c>
    </row>
    <row r="176" spans="1:4" hidden="1">
      <c r="A176">
        <f t="shared" si="2"/>
        <v>43003</v>
      </c>
      <c r="B176" t="str">
        <f>VLOOKUP(A176,Sheet1!B:C,2,0)</f>
        <v>Gyor Mecs Laszlo</v>
      </c>
      <c r="D176">
        <f t="shared" si="3"/>
        <v>4</v>
      </c>
    </row>
    <row r="177" spans="1:4" hidden="1">
      <c r="A177">
        <f t="shared" si="2"/>
        <v>43004</v>
      </c>
      <c r="B177" t="str">
        <f>VLOOKUP(A177,Sheet1!B:C,2,0)</f>
        <v>Gyor Szigethy</v>
      </c>
      <c r="D177">
        <f t="shared" si="3"/>
        <v>8</v>
      </c>
    </row>
    <row r="178" spans="1:4" hidden="1">
      <c r="A178">
        <f t="shared" si="2"/>
        <v>44001</v>
      </c>
      <c r="B178" t="str">
        <f>VLOOKUP(A178,Sheet1!B:C,2,0)</f>
        <v>Szombathely 1K</v>
      </c>
      <c r="D178">
        <f t="shared" si="3"/>
        <v>5</v>
      </c>
    </row>
    <row r="179" spans="1:4" hidden="1">
      <c r="A179">
        <f t="shared" si="2"/>
        <v>44003</v>
      </c>
      <c r="B179" t="str">
        <f>VLOOKUP(A179,Sheet1!B:C,2,0)</f>
        <v>Veszprem 1k</v>
      </c>
      <c r="D179">
        <f t="shared" si="3"/>
        <v>4</v>
      </c>
    </row>
    <row r="180" spans="1:4" hidden="1">
      <c r="A180">
        <f t="shared" si="2"/>
        <v>44004</v>
      </c>
      <c r="B180" t="str">
        <f>VLOOKUP(A180,Sheet1!B:C,2,0)</f>
        <v>Zirc</v>
      </c>
      <c r="D180">
        <f t="shared" si="3"/>
        <v>4</v>
      </c>
    </row>
    <row r="181" spans="1:4">
      <c r="A181">
        <f t="shared" si="2"/>
        <v>44005</v>
      </c>
      <c r="B181" t="str">
        <f>VLOOKUP(A181,Sheet1!B:C,2,0)</f>
        <v>Budapest Pagony</v>
      </c>
      <c r="D181">
        <f t="shared" si="3"/>
        <v>3</v>
      </c>
    </row>
    <row r="182" spans="1:4">
      <c r="A182">
        <f t="shared" si="2"/>
        <v>44006</v>
      </c>
      <c r="B182" t="str">
        <f>VLOOKUP(A182,Sheet1!B:C,2,0)</f>
        <v>Budapest XIII Reitter Ferenc</v>
      </c>
      <c r="D182">
        <f t="shared" si="3"/>
        <v>2</v>
      </c>
    </row>
    <row r="183" spans="1:4" hidden="1">
      <c r="A183">
        <f t="shared" si="2"/>
        <v>44012</v>
      </c>
      <c r="B183" t="str">
        <f>VLOOKUP(A183,Sheet1!B:C,2,0)</f>
        <v>Bekescsaba Lencses</v>
      </c>
      <c r="D183">
        <f t="shared" si="3"/>
        <v>4</v>
      </c>
    </row>
    <row r="184" spans="1:4" hidden="1">
      <c r="A184">
        <f t="shared" si="2"/>
        <v>44013</v>
      </c>
      <c r="B184" t="str">
        <f>VLOOKUP(A184,Sheet1!B:C,2,0)</f>
        <v>Szeged Makkoshazi</v>
      </c>
      <c r="D184">
        <f t="shared" si="3"/>
        <v>4</v>
      </c>
    </row>
    <row r="185" spans="1:4" hidden="1">
      <c r="A185">
        <f t="shared" si="2"/>
        <v>44014</v>
      </c>
      <c r="B185" t="str">
        <f>VLOOKUP(A185,Sheet1!B:C,2,0)</f>
        <v>Rackeve</v>
      </c>
      <c r="D185">
        <f t="shared" si="3"/>
        <v>4</v>
      </c>
    </row>
    <row r="186" spans="1:4" hidden="1">
      <c r="A186">
        <f t="shared" si="2"/>
        <v>44015</v>
      </c>
      <c r="B186" t="str">
        <f>VLOOKUP(A186,Sheet1!B:C,2,0)</f>
        <v>Turkeve</v>
      </c>
      <c r="D186">
        <f t="shared" si="3"/>
        <v>4</v>
      </c>
    </row>
    <row r="187" spans="1:4" hidden="1">
      <c r="A187">
        <f t="shared" si="2"/>
        <v>44016</v>
      </c>
      <c r="B187" t="str">
        <f>VLOOKUP(A187,Sheet1!B:C,2,0)</f>
        <v>Szeged Riverside</v>
      </c>
      <c r="D187">
        <f t="shared" si="3"/>
        <v>4</v>
      </c>
    </row>
    <row r="188" spans="1:4" hidden="1">
      <c r="A188">
        <f t="shared" si="2"/>
        <v>44017</v>
      </c>
      <c r="B188" t="str">
        <f>VLOOKUP(A188,Sheet1!B:C,2,0)</f>
        <v>Ullo</v>
      </c>
      <c r="D188">
        <f t="shared" si="3"/>
        <v>4</v>
      </c>
    </row>
    <row r="189" spans="1:4" hidden="1">
      <c r="A189">
        <f t="shared" si="2"/>
        <v>44018</v>
      </c>
      <c r="B189" t="str">
        <f>VLOOKUP(A189,Sheet1!B:C,2,0)</f>
        <v>Dorog</v>
      </c>
      <c r="D189">
        <f t="shared" si="3"/>
        <v>4</v>
      </c>
    </row>
    <row r="190" spans="1:4" hidden="1">
      <c r="A190">
        <f t="shared" si="2"/>
        <v>44019</v>
      </c>
      <c r="B190" t="str">
        <f>VLOOKUP(A190,Sheet1!B:C,2,0)</f>
        <v>Pecs Volan</v>
      </c>
      <c r="D190">
        <f t="shared" si="3"/>
        <v>4</v>
      </c>
    </row>
    <row r="191" spans="1:4" hidden="1">
      <c r="A191">
        <f t="shared" si="2"/>
        <v>44020</v>
      </c>
      <c r="B191" t="str">
        <f>VLOOKUP(A191,Sheet1!B:C,2,0)</f>
        <v>Debrecen Jozsa</v>
      </c>
      <c r="D191">
        <f t="shared" si="3"/>
        <v>4</v>
      </c>
    </row>
    <row r="192" spans="1:4">
      <c r="A192">
        <f t="shared" si="2"/>
        <v>44021</v>
      </c>
      <c r="B192" t="str">
        <f>VLOOKUP(A192,Sheet1!B:C,2,0)</f>
        <v>Sumeg</v>
      </c>
      <c r="D192">
        <f t="shared" si="3"/>
        <v>2</v>
      </c>
    </row>
    <row r="193" spans="1:4" hidden="1">
      <c r="A193">
        <f t="shared" si="2"/>
        <v>44022</v>
      </c>
      <c r="B193" t="str">
        <f>VLOOKUP(A193,Sheet1!B:C,2,0)</f>
        <v>Ocsa</v>
      </c>
      <c r="D193">
        <f t="shared" si="3"/>
        <v>4</v>
      </c>
    </row>
    <row r="194" spans="1:4">
      <c r="A194">
        <f t="shared" si="2"/>
        <v>44023</v>
      </c>
      <c r="B194" t="str">
        <f>VLOOKUP(A194,Sheet1!B:C,2,0)</f>
        <v>Pilis</v>
      </c>
      <c r="D194">
        <f t="shared" si="3"/>
        <v>3</v>
      </c>
    </row>
    <row r="195" spans="1:4" hidden="1">
      <c r="A195">
        <f t="shared" si="2"/>
        <v>44024</v>
      </c>
      <c r="B195" t="str">
        <f>VLOOKUP(A195,Sheet1!B:C,2,0)</f>
        <v>Sarkad</v>
      </c>
      <c r="D195">
        <f t="shared" si="3"/>
        <v>8</v>
      </c>
    </row>
    <row r="196" spans="1:4" hidden="1">
      <c r="A196">
        <f t="shared" si="2"/>
        <v>44025</v>
      </c>
      <c r="B196" t="str">
        <f>VLOOKUP(A196,Sheet1!B:C,2,0)</f>
        <v>Kunszentmiklos</v>
      </c>
      <c r="D196">
        <f t="shared" si="3"/>
        <v>5</v>
      </c>
    </row>
    <row r="197" spans="1:4" hidden="1">
      <c r="A197">
        <f t="shared" si="2"/>
        <v>44026</v>
      </c>
      <c r="B197" t="str">
        <f>VLOOKUP(A197,Sheet1!B:C,2,0)</f>
        <v>Mezobereny</v>
      </c>
      <c r="D197">
        <f t="shared" si="3"/>
        <v>4</v>
      </c>
    </row>
    <row r="198" spans="1:4" hidden="1">
      <c r="A198">
        <f t="shared" si="2"/>
        <v>44027</v>
      </c>
      <c r="B198" t="str">
        <f>VLOOKUP(A198,Sheet1!B:C,2,0)</f>
        <v>Kiskunlachaza</v>
      </c>
      <c r="D198">
        <f t="shared" si="3"/>
        <v>5</v>
      </c>
    </row>
    <row r="199" spans="1:4" hidden="1">
      <c r="A199">
        <f t="shared" ref="A199:A230" si="4">A70</f>
        <v>44028</v>
      </c>
      <c r="B199" t="str">
        <f>VLOOKUP(A199,Sheet1!B:C,2,0)</f>
        <v>Gyomro</v>
      </c>
      <c r="D199">
        <f t="shared" ref="D199:D230" si="5">GETPIVOTDATA("Látogatás időpontja",A68,"Áruház szám",A199)</f>
        <v>5</v>
      </c>
    </row>
    <row r="200" spans="1:4" hidden="1">
      <c r="A200">
        <f t="shared" si="4"/>
        <v>44029</v>
      </c>
      <c r="B200" t="str">
        <f>VLOOKUP(A200,Sheet1!B:C,2,0)</f>
        <v>Budapest Thaly Kalman</v>
      </c>
      <c r="D200">
        <f t="shared" si="5"/>
        <v>4</v>
      </c>
    </row>
    <row r="201" spans="1:4">
      <c r="A201">
        <f t="shared" si="4"/>
        <v>44030</v>
      </c>
      <c r="B201" t="str">
        <f>VLOOKUP(A201,Sheet1!B:C,2,0)</f>
        <v>Szekszard Arany Janos</v>
      </c>
      <c r="D201">
        <f t="shared" si="5"/>
        <v>1</v>
      </c>
    </row>
    <row r="202" spans="1:4">
      <c r="A202">
        <f t="shared" si="4"/>
        <v>44031</v>
      </c>
      <c r="B202" t="str">
        <f>VLOOKUP(A202,Sheet1!B:C,2,0)</f>
        <v>Albertirsa</v>
      </c>
      <c r="D202">
        <f t="shared" si="5"/>
        <v>3</v>
      </c>
    </row>
    <row r="203" spans="1:4" hidden="1">
      <c r="A203">
        <f t="shared" si="4"/>
        <v>44032</v>
      </c>
      <c r="B203" t="str">
        <f>VLOOKUP(A203,Sheet1!B:C,2,0)</f>
        <v>Eger Agria Park</v>
      </c>
      <c r="D203">
        <f t="shared" si="5"/>
        <v>4</v>
      </c>
    </row>
    <row r="204" spans="1:4" hidden="1">
      <c r="A204">
        <f t="shared" si="4"/>
        <v>44033</v>
      </c>
      <c r="B204" t="str">
        <f>VLOOKUP(A204,Sheet1!B:C,2,0)</f>
        <v>Budapest Andor</v>
      </c>
      <c r="D204">
        <f t="shared" si="5"/>
        <v>5</v>
      </c>
    </row>
    <row r="205" spans="1:4" hidden="1">
      <c r="A205">
        <f t="shared" si="4"/>
        <v>44034</v>
      </c>
      <c r="B205" t="str">
        <f>VLOOKUP(A205,Sheet1!B:C,2,0)</f>
        <v>Vasarosnameny</v>
      </c>
      <c r="D205">
        <f t="shared" si="5"/>
        <v>4</v>
      </c>
    </row>
    <row r="206" spans="1:4" hidden="1">
      <c r="A206">
        <f t="shared" si="4"/>
        <v>44035</v>
      </c>
      <c r="B206" t="str">
        <f>VLOOKUP(A206,Sheet1!B:C,2,0)</f>
        <v>Sulysap</v>
      </c>
      <c r="D206">
        <f t="shared" si="5"/>
        <v>4</v>
      </c>
    </row>
    <row r="207" spans="1:4" hidden="1">
      <c r="A207">
        <f t="shared" si="4"/>
        <v>44036</v>
      </c>
      <c r="B207" t="str">
        <f>VLOOKUP(A207,Sheet1!B:C,2,0)</f>
        <v>Szolnok Szechenyi</v>
      </c>
      <c r="D207">
        <f t="shared" si="5"/>
        <v>4</v>
      </c>
    </row>
    <row r="208" spans="1:4">
      <c r="A208">
        <f t="shared" si="4"/>
        <v>44037</v>
      </c>
      <c r="B208" t="str">
        <f>VLOOKUP(A208,Sheet1!B:C,2,0)</f>
        <v>Budapest Bimbo</v>
      </c>
      <c r="D208">
        <f t="shared" si="5"/>
        <v>2</v>
      </c>
    </row>
    <row r="209" spans="1:4" hidden="1">
      <c r="A209">
        <f t="shared" si="4"/>
        <v>44040</v>
      </c>
      <c r="B209" t="str">
        <f>VLOOKUP(A209,Sheet1!B:C,2,0)</f>
        <v>Tahitotfalu</v>
      </c>
      <c r="D209">
        <f t="shared" si="5"/>
        <v>4</v>
      </c>
    </row>
    <row r="210" spans="1:4" hidden="1">
      <c r="A210">
        <f t="shared" si="4"/>
        <v>44042</v>
      </c>
      <c r="B210" t="str">
        <f>VLOOKUP(A210,Sheet1!B:C,2,0)</f>
        <v>Budapest Bartok Bela</v>
      </c>
      <c r="D210">
        <f t="shared" si="5"/>
        <v>5</v>
      </c>
    </row>
    <row r="211" spans="1:4">
      <c r="A211">
        <f t="shared" si="4"/>
        <v>44043</v>
      </c>
      <c r="B211" t="str">
        <f>VLOOKUP(A211,Sheet1!B:C,2,0)</f>
        <v>Budapest Csillaghegyi</v>
      </c>
      <c r="D211">
        <f t="shared" si="5"/>
        <v>3</v>
      </c>
    </row>
    <row r="212" spans="1:4" hidden="1">
      <c r="A212">
        <f t="shared" si="4"/>
        <v>44044</v>
      </c>
      <c r="B212" t="str">
        <f>VLOOKUP(A212,Sheet1!B:C,2,0)</f>
        <v>Budapest Szent Laszlo</v>
      </c>
      <c r="D212">
        <f t="shared" si="5"/>
        <v>6</v>
      </c>
    </row>
    <row r="213" spans="1:4" hidden="1">
      <c r="A213">
        <f t="shared" si="4"/>
        <v>44045</v>
      </c>
      <c r="B213" t="str">
        <f>VLOOKUP(A213,Sheet1!B:C,2,0)</f>
        <v>Budapest Rakosi</v>
      </c>
      <c r="D213">
        <f t="shared" si="5"/>
        <v>4</v>
      </c>
    </row>
    <row r="214" spans="1:4">
      <c r="A214">
        <f t="shared" si="4"/>
        <v>44046</v>
      </c>
      <c r="B214" t="str">
        <f>VLOOKUP(A214,Sheet1!B:C,2,0)</f>
        <v>Budapest Madzsar</v>
      </c>
      <c r="D214">
        <f t="shared" si="5"/>
        <v>3</v>
      </c>
    </row>
    <row r="215" spans="1:4">
      <c r="A215">
        <f t="shared" si="4"/>
        <v>44049</v>
      </c>
      <c r="B215" t="str">
        <f>VLOOKUP(A215,Sheet1!B:C,2,0)</f>
        <v>Budapest Beke</v>
      </c>
      <c r="D215">
        <f t="shared" si="5"/>
        <v>2</v>
      </c>
    </row>
    <row r="216" spans="1:4" hidden="1">
      <c r="A216">
        <f t="shared" si="4"/>
        <v>44050</v>
      </c>
      <c r="B216" t="str">
        <f>VLOOKUP(A216,Sheet1!B:C,2,0)</f>
        <v>Szolnok Szandaszolos</v>
      </c>
      <c r="D216">
        <f t="shared" si="5"/>
        <v>6</v>
      </c>
    </row>
    <row r="217" spans="1:4">
      <c r="A217">
        <f t="shared" si="4"/>
        <v>44051</v>
      </c>
      <c r="B217" t="str">
        <f>VLOOKUP(A217,Sheet1!B:C,2,0)</f>
        <v>Budapest Pablo Neruda</v>
      </c>
      <c r="D217">
        <f t="shared" si="5"/>
        <v>3</v>
      </c>
    </row>
    <row r="218" spans="1:4" hidden="1">
      <c r="A218">
        <f t="shared" si="4"/>
        <v>44052</v>
      </c>
      <c r="B218" t="str">
        <f>VLOOKUP(A218,Sheet1!B:C,2,0)</f>
        <v>Miskolc Makropolis</v>
      </c>
      <c r="D218">
        <f t="shared" si="5"/>
        <v>4</v>
      </c>
    </row>
    <row r="219" spans="1:4" hidden="1">
      <c r="A219">
        <f t="shared" si="4"/>
        <v>44053</v>
      </c>
      <c r="B219" t="str">
        <f>VLOOKUP(A219,Sheet1!B:C,2,0)</f>
        <v>Budapest Erzsebet125</v>
      </c>
      <c r="D219">
        <f t="shared" si="5"/>
        <v>4</v>
      </c>
    </row>
    <row r="220" spans="1:4" hidden="1">
      <c r="A220">
        <f t="shared" si="4"/>
        <v>44054</v>
      </c>
      <c r="B220" t="str">
        <f>VLOOKUP(A220,Sheet1!B:C,2,0)</f>
        <v>Budapest Rakoczi</v>
      </c>
      <c r="D220">
        <f t="shared" si="5"/>
        <v>4</v>
      </c>
    </row>
    <row r="221" spans="1:4" hidden="1">
      <c r="A221">
        <f t="shared" si="4"/>
        <v>44055</v>
      </c>
      <c r="B221" t="str">
        <f>VLOOKUP(A221,Sheet1!B:C,2,0)</f>
        <v>Budapest XXI Kossuth</v>
      </c>
      <c r="D221">
        <f t="shared" si="5"/>
        <v>4</v>
      </c>
    </row>
    <row r="222" spans="1:4">
      <c r="A222">
        <f t="shared" si="4"/>
        <v>44056</v>
      </c>
      <c r="B222" t="str">
        <f>VLOOKUP(A222,Sheet1!B:C,2,0)</f>
        <v>Budapest Kolosy</v>
      </c>
      <c r="D222">
        <f t="shared" si="5"/>
        <v>2</v>
      </c>
    </row>
    <row r="223" spans="1:4" hidden="1">
      <c r="A223">
        <f t="shared" si="4"/>
        <v>44057</v>
      </c>
      <c r="B223" t="str">
        <f>VLOOKUP(A223,Sheet1!B:C,2,0)</f>
        <v>Szeged Tisza</v>
      </c>
      <c r="D223">
        <f t="shared" si="5"/>
        <v>5</v>
      </c>
    </row>
    <row r="224" spans="1:4" hidden="1">
      <c r="A224">
        <f t="shared" si="4"/>
        <v>44058</v>
      </c>
      <c r="B224" t="str">
        <f>VLOOKUP(A224,Sheet1!B:C,2,0)</f>
        <v>Celldomolk</v>
      </c>
      <c r="D224">
        <f t="shared" si="5"/>
        <v>4</v>
      </c>
    </row>
    <row r="225" spans="1:4">
      <c r="A225">
        <f t="shared" si="4"/>
        <v>44060</v>
      </c>
      <c r="B225" t="str">
        <f>VLOOKUP(A225,Sheet1!B:C,2,0)</f>
        <v>Miskolc Szechenyi</v>
      </c>
      <c r="D225">
        <f t="shared" si="5"/>
        <v>3</v>
      </c>
    </row>
    <row r="226" spans="1:4" hidden="1">
      <c r="A226">
        <f t="shared" si="4"/>
        <v>44061</v>
      </c>
      <c r="B226" t="str">
        <f>VLOOKUP(A226,Sheet1!B:C,2,0)</f>
        <v>Paty</v>
      </c>
      <c r="D226">
        <f t="shared" si="5"/>
        <v>4</v>
      </c>
    </row>
    <row r="227" spans="1:4">
      <c r="A227">
        <f t="shared" si="4"/>
        <v>44062</v>
      </c>
      <c r="B227" t="str">
        <f>VLOOKUP(A227,Sheet1!B:C,2,0)</f>
        <v>Budapest VI Eiffel</v>
      </c>
      <c r="D227">
        <f t="shared" si="5"/>
        <v>3</v>
      </c>
    </row>
    <row r="228" spans="1:4" hidden="1">
      <c r="A228">
        <f t="shared" si="4"/>
        <v>44063</v>
      </c>
      <c r="B228" t="str">
        <f>VLOOKUP(A228,Sheet1!B:C,2,0)</f>
        <v>Budapest VIII Nepszinhaz</v>
      </c>
      <c r="D228">
        <f t="shared" si="5"/>
        <v>5</v>
      </c>
    </row>
    <row r="229" spans="1:4" hidden="1">
      <c r="A229">
        <f t="shared" si="4"/>
        <v>44064</v>
      </c>
      <c r="B229" t="str">
        <f>VLOOKUP(A229,Sheet1!B:C,2,0)</f>
        <v>Budapest II Galoca</v>
      </c>
      <c r="D229">
        <f t="shared" si="5"/>
        <v>4</v>
      </c>
    </row>
    <row r="230" spans="1:4" hidden="1">
      <c r="A230">
        <f t="shared" si="4"/>
        <v>44067</v>
      </c>
      <c r="B230" t="str">
        <f>VLOOKUP(A230,Sheet1!B:C,2,0)</f>
        <v>Budapest IX Kalvin</v>
      </c>
      <c r="D230">
        <f t="shared" si="5"/>
        <v>7</v>
      </c>
    </row>
    <row r="231" spans="1:4">
      <c r="A231">
        <f t="shared" ref="A231:A262" si="6">A102</f>
        <v>44069</v>
      </c>
      <c r="B231" t="str">
        <f>VLOOKUP(A231,Sheet1!B:C,2,0)</f>
        <v>Dunaujvaros Bercsenyi</v>
      </c>
      <c r="D231">
        <f t="shared" ref="D231:D262" si="7">GETPIVOTDATA("Látogatás időpontja",A100,"Áruház szám",A231)</f>
        <v>1</v>
      </c>
    </row>
    <row r="232" spans="1:4" hidden="1">
      <c r="A232">
        <f t="shared" si="6"/>
        <v>44070</v>
      </c>
      <c r="B232" t="str">
        <f>VLOOKUP(A232,Sheet1!B:C,2,0)</f>
        <v>Siofok Dozsa Gyorgy</v>
      </c>
      <c r="D232">
        <f t="shared" si="7"/>
        <v>5</v>
      </c>
    </row>
    <row r="233" spans="1:4" hidden="1">
      <c r="A233">
        <f t="shared" si="6"/>
        <v>44071</v>
      </c>
      <c r="B233" t="str">
        <f>VLOOKUP(A233,Sheet1!B:C,2,0)</f>
        <v>Balatonfoldvar Budapesti</v>
      </c>
      <c r="D233">
        <f t="shared" si="7"/>
        <v>4</v>
      </c>
    </row>
    <row r="234" spans="1:4">
      <c r="A234">
        <f t="shared" si="6"/>
        <v>44076</v>
      </c>
      <c r="B234" t="str">
        <f>VLOOKUP(A234,Sheet1!B:C,2,0)</f>
        <v>Isaszeg</v>
      </c>
      <c r="D234">
        <f t="shared" si="7"/>
        <v>3</v>
      </c>
    </row>
    <row r="235" spans="1:4">
      <c r="A235">
        <f t="shared" si="6"/>
        <v>44077</v>
      </c>
      <c r="B235" t="str">
        <f>VLOOKUP(A235,Sheet1!B:C,2,0)</f>
        <v>Dunaharaszti Fo</v>
      </c>
      <c r="D235">
        <f t="shared" si="7"/>
        <v>3</v>
      </c>
    </row>
    <row r="236" spans="1:4" hidden="1">
      <c r="A236">
        <f t="shared" si="6"/>
        <v>44078</v>
      </c>
      <c r="B236" t="str">
        <f>VLOOKUP(A236,Sheet1!B:C,2,0)</f>
        <v>Budapest II Mariaremetei</v>
      </c>
      <c r="D236">
        <f t="shared" si="7"/>
        <v>4</v>
      </c>
    </row>
    <row r="237" spans="1:4" hidden="1">
      <c r="A237">
        <f t="shared" si="6"/>
        <v>44079</v>
      </c>
      <c r="B237" t="str">
        <f>VLOOKUP(A237,Sheet1!B:C,2,0)</f>
        <v>Budapest XI Fehervari</v>
      </c>
      <c r="D237">
        <f t="shared" si="7"/>
        <v>5</v>
      </c>
    </row>
    <row r="238" spans="1:4" hidden="1">
      <c r="A238">
        <f t="shared" si="6"/>
        <v>44080</v>
      </c>
      <c r="B238" t="str">
        <f>VLOOKUP(A238,Sheet1!B:C,2,0)</f>
        <v>Budapest Rakoczi Astoria</v>
      </c>
      <c r="D238">
        <f t="shared" si="7"/>
        <v>7</v>
      </c>
    </row>
    <row r="239" spans="1:4" hidden="1">
      <c r="A239">
        <f t="shared" si="6"/>
        <v>44081</v>
      </c>
      <c r="B239" t="str">
        <f>VLOOKUP(A239,Sheet1!B:C,2,0)</f>
        <v>Debrecen Piac</v>
      </c>
      <c r="D239">
        <f t="shared" si="7"/>
        <v>4</v>
      </c>
    </row>
    <row r="240" spans="1:4">
      <c r="A240">
        <f t="shared" si="6"/>
        <v>44082</v>
      </c>
      <c r="B240" t="str">
        <f>VLOOKUP(A240,Sheet1!B:C,2,0)</f>
        <v>Budapest Hasadek</v>
      </c>
      <c r="D240">
        <f t="shared" si="7"/>
        <v>3</v>
      </c>
    </row>
    <row r="241" spans="1:4" hidden="1">
      <c r="A241">
        <f t="shared" si="6"/>
        <v>44083</v>
      </c>
      <c r="B241" t="str">
        <f>VLOOKUP(A241,Sheet1!B:C,2,0)</f>
        <v>Budapest Nagy Lajos 75</v>
      </c>
      <c r="D241">
        <f t="shared" si="7"/>
        <v>4</v>
      </c>
    </row>
    <row r="242" spans="1:4">
      <c r="A242">
        <f t="shared" si="6"/>
        <v>44087</v>
      </c>
      <c r="B242" t="str">
        <f>VLOOKUP(A242,Sheet1!B:C,2,0)</f>
        <v>Budapest Thokoly</v>
      </c>
      <c r="D242">
        <f t="shared" si="7"/>
        <v>3</v>
      </c>
    </row>
    <row r="243" spans="1:4" hidden="1">
      <c r="A243">
        <f t="shared" si="6"/>
        <v>44089</v>
      </c>
      <c r="B243" t="str">
        <f>VLOOKUP(A243,Sheet1!B:C,2,0)</f>
        <v>Martonvasar</v>
      </c>
      <c r="D243">
        <f t="shared" si="7"/>
        <v>4</v>
      </c>
    </row>
    <row r="244" spans="1:4">
      <c r="A244">
        <f t="shared" si="6"/>
        <v>44090</v>
      </c>
      <c r="B244" t="str">
        <f>VLOOKUP(A244,Sheet1!B:C,2,0)</f>
        <v>Torokbalint</v>
      </c>
      <c r="D244">
        <f t="shared" si="7"/>
        <v>3</v>
      </c>
    </row>
    <row r="245" spans="1:4" hidden="1">
      <c r="A245">
        <f t="shared" si="6"/>
        <v>45002</v>
      </c>
      <c r="B245" t="str">
        <f>VLOOKUP(A245,Sheet1!B:C,2,0)</f>
        <v>Gyor Hedervari</v>
      </c>
      <c r="D245">
        <f t="shared" si="7"/>
        <v>4</v>
      </c>
    </row>
    <row r="246" spans="1:4" hidden="1">
      <c r="A246">
        <f t="shared" si="6"/>
        <v>45003</v>
      </c>
      <c r="B246" t="str">
        <f>VLOOKUP(A246,Sheet1!B:C,2,0)</f>
        <v>1K 2201 Movar Magyar</v>
      </c>
      <c r="D246">
        <f t="shared" si="7"/>
        <v>4</v>
      </c>
    </row>
    <row r="247" spans="1:4" hidden="1">
      <c r="A247">
        <f t="shared" si="6"/>
        <v>45004</v>
      </c>
      <c r="B247" t="str">
        <f>VLOOKUP(A247,Sheet1!B:C,2,0)</f>
        <v>1K 2205 Movar Szent Istvan</v>
      </c>
      <c r="D247">
        <f t="shared" si="7"/>
        <v>4</v>
      </c>
    </row>
    <row r="248" spans="1:4" hidden="1">
      <c r="A248">
        <f t="shared" si="6"/>
        <v>45005</v>
      </c>
      <c r="B248" t="str">
        <f>VLOOKUP(A248,Sheet1!B:C,2,0)</f>
        <v>Movar Szent Istvan 44</v>
      </c>
      <c r="D248">
        <f t="shared" si="7"/>
        <v>5</v>
      </c>
    </row>
    <row r="249" spans="1:4" hidden="1">
      <c r="A249">
        <f t="shared" si="6"/>
        <v>45006</v>
      </c>
      <c r="B249" t="str">
        <f>VLOOKUP(A249,Sheet1!B:C,2,0)</f>
        <v>1K 3003 Sopron Kiraly Jeno</v>
      </c>
      <c r="D249">
        <f t="shared" si="7"/>
        <v>4</v>
      </c>
    </row>
    <row r="250" spans="1:4" hidden="1">
      <c r="A250">
        <f t="shared" si="6"/>
        <v>45007</v>
      </c>
      <c r="B250" t="str">
        <f>VLOOKUP(A250,Sheet1!B:C,2,0)</f>
        <v>1K 3011 Sopron Hatsokapu</v>
      </c>
      <c r="D250">
        <f t="shared" si="7"/>
        <v>8</v>
      </c>
    </row>
    <row r="251" spans="1:4" hidden="1">
      <c r="A251">
        <f t="shared" si="6"/>
        <v>45009</v>
      </c>
      <c r="B251" t="str">
        <f>VLOOKUP(A251,Sheet1!B:C,2,0)</f>
        <v>1K 3006 Sopron Lackner</v>
      </c>
      <c r="D251">
        <f t="shared" si="7"/>
        <v>4</v>
      </c>
    </row>
    <row r="252" spans="1:4" hidden="1">
      <c r="A252">
        <f t="shared" si="6"/>
        <v>45010</v>
      </c>
      <c r="B252" t="str">
        <f>VLOOKUP(A252,Sheet1!B:C,2,0)</f>
        <v>1K 3018 Sopron IV Laszlo</v>
      </c>
      <c r="D252">
        <f t="shared" si="7"/>
        <v>4</v>
      </c>
    </row>
    <row r="253" spans="1:4" hidden="1">
      <c r="A253">
        <f t="shared" si="6"/>
        <v>45011</v>
      </c>
      <c r="B253" t="str">
        <f>VLOOKUP(A253,Sheet1!B:C,2,0)</f>
        <v>1K 3043 Sopron Vegfordulat</v>
      </c>
      <c r="D253">
        <f t="shared" si="7"/>
        <v>4</v>
      </c>
    </row>
    <row r="254" spans="1:4" hidden="1">
      <c r="A254">
        <f t="shared" si="6"/>
        <v>45012</v>
      </c>
      <c r="B254" t="str">
        <f>VLOOKUP(A254,Sheet1!B:C,2,0)</f>
        <v>1K 3050 Sopron Jozsef Attila</v>
      </c>
      <c r="D254">
        <f t="shared" si="7"/>
        <v>4</v>
      </c>
    </row>
    <row r="255" spans="1:4" hidden="1">
      <c r="A255">
        <f t="shared" si="6"/>
        <v>45015</v>
      </c>
      <c r="B255" t="str">
        <f>VLOOKUP(A255,Sheet1!B:C,2,0)</f>
        <v>1K 2216 Level</v>
      </c>
      <c r="D255">
        <f t="shared" si="7"/>
        <v>4</v>
      </c>
    </row>
    <row r="256" spans="1:4" hidden="1">
      <c r="A256">
        <f t="shared" si="6"/>
        <v>45016</v>
      </c>
      <c r="B256" t="str">
        <f>VLOOKUP(A256,Sheet1!B:C,2,0)</f>
        <v>1K 1217 Gyor Bartok</v>
      </c>
      <c r="D256">
        <f t="shared" si="7"/>
        <v>6</v>
      </c>
    </row>
    <row r="257" spans="1:4">
      <c r="A257">
        <f t="shared" si="6"/>
        <v>45017</v>
      </c>
      <c r="B257" t="str">
        <f>VLOOKUP(A257,Sheet1!B:C,2,0)</f>
        <v>1K 1220 Gyor Hunyadi</v>
      </c>
      <c r="D257">
        <f t="shared" si="7"/>
        <v>3</v>
      </c>
    </row>
    <row r="258" spans="1:4" hidden="1">
      <c r="A258">
        <f t="shared" si="6"/>
        <v>45018</v>
      </c>
      <c r="B258" t="str">
        <f>VLOOKUP(A258,Sheet1!B:C,2,0)</f>
        <v>1K 1225 Gyor Koztelek</v>
      </c>
      <c r="D258">
        <f t="shared" si="7"/>
        <v>5</v>
      </c>
    </row>
  </sheetData>
  <autoFilter ref="A134:D258">
    <filterColumn colId="3">
      <colorFilter dxfId="4"/>
    </filterColumn>
    <sortState ref="A135:D258">
      <sortCondition descending="1" ref="D134:D258"/>
    </sortState>
  </autoFilter>
  <conditionalFormatting sqref="D1:D1048576">
    <cfRule type="cellIs" dxfId="3" priority="2" operator="lessThan">
      <formula>$Q$4</formula>
    </cfRule>
  </conditionalFormatting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zoomScale="85" zoomScaleNormal="85" workbookViewId="0">
      <selection activeCell="A5" sqref="A5"/>
    </sheetView>
  </sheetViews>
  <sheetFormatPr defaultRowHeight="15"/>
  <cols>
    <col min="1" max="1" width="30.5703125" bestFit="1" customWidth="1"/>
    <col min="2" max="2" width="15.7109375" bestFit="1" customWidth="1"/>
    <col min="3" max="3" width="5.28515625" bestFit="1" customWidth="1"/>
    <col min="4" max="4" width="10.28515625" bestFit="1" customWidth="1"/>
    <col min="5" max="5" width="12.5703125" bestFit="1" customWidth="1"/>
    <col min="6" max="6" width="6.28515625" bestFit="1" customWidth="1"/>
    <col min="7" max="7" width="10.28515625" bestFit="1" customWidth="1"/>
  </cols>
  <sheetData>
    <row r="2" spans="1:17">
      <c r="A2" s="18" t="s">
        <v>1</v>
      </c>
      <c r="B2" t="s">
        <v>581</v>
      </c>
    </row>
    <row r="3" spans="1:17">
      <c r="P3">
        <v>8</v>
      </c>
    </row>
    <row r="4" spans="1:17">
      <c r="A4" s="18" t="s">
        <v>590</v>
      </c>
      <c r="B4" s="18" t="s">
        <v>591</v>
      </c>
      <c r="Q4">
        <f>ROUND(P3/1.5,0)</f>
        <v>5</v>
      </c>
    </row>
    <row r="5" spans="1:17">
      <c r="A5" s="18" t="s">
        <v>588</v>
      </c>
      <c r="B5" t="s">
        <v>9</v>
      </c>
      <c r="C5" t="s">
        <v>26</v>
      </c>
      <c r="D5" t="s">
        <v>589</v>
      </c>
    </row>
    <row r="6" spans="1:17">
      <c r="A6" s="19">
        <v>41001</v>
      </c>
      <c r="B6" s="20">
        <v>5</v>
      </c>
      <c r="C6" s="20"/>
      <c r="D6" s="20">
        <v>5</v>
      </c>
    </row>
    <row r="7" spans="1:17">
      <c r="A7" s="19">
        <v>41003</v>
      </c>
      <c r="B7" s="20">
        <v>6</v>
      </c>
      <c r="C7" s="20"/>
      <c r="D7" s="20">
        <v>6</v>
      </c>
    </row>
    <row r="8" spans="1:17">
      <c r="A8" s="19">
        <v>41006</v>
      </c>
      <c r="B8" s="20">
        <v>4</v>
      </c>
      <c r="C8" s="20">
        <v>1</v>
      </c>
      <c r="D8" s="20">
        <v>5</v>
      </c>
    </row>
    <row r="9" spans="1:17">
      <c r="A9" s="19">
        <v>41015</v>
      </c>
      <c r="B9" s="20">
        <v>6</v>
      </c>
      <c r="C9" s="20">
        <v>2</v>
      </c>
      <c r="D9" s="20">
        <v>8</v>
      </c>
    </row>
    <row r="10" spans="1:17">
      <c r="A10" s="19">
        <v>41018</v>
      </c>
      <c r="B10" s="20">
        <v>5</v>
      </c>
      <c r="C10" s="20"/>
      <c r="D10" s="20">
        <v>5</v>
      </c>
    </row>
    <row r="11" spans="1:17">
      <c r="A11" s="19">
        <v>41026</v>
      </c>
      <c r="B11" s="20">
        <v>5</v>
      </c>
      <c r="C11" s="20">
        <v>1</v>
      </c>
      <c r="D11" s="20">
        <v>6</v>
      </c>
    </row>
    <row r="12" spans="1:17">
      <c r="A12" s="19">
        <v>41027</v>
      </c>
      <c r="B12" s="20">
        <v>5</v>
      </c>
      <c r="C12" s="20">
        <v>5</v>
      </c>
      <c r="D12" s="20">
        <v>10</v>
      </c>
    </row>
    <row r="13" spans="1:17">
      <c r="A13" s="19">
        <v>41028</v>
      </c>
      <c r="B13" s="20">
        <v>6</v>
      </c>
      <c r="C13" s="20"/>
      <c r="D13" s="20">
        <v>6</v>
      </c>
    </row>
    <row r="14" spans="1:17">
      <c r="A14" s="19">
        <v>41029</v>
      </c>
      <c r="B14" s="20">
        <v>4</v>
      </c>
      <c r="C14" s="20"/>
      <c r="D14" s="20">
        <v>4</v>
      </c>
    </row>
    <row r="15" spans="1:17">
      <c r="A15" s="19">
        <v>41030</v>
      </c>
      <c r="B15" s="20">
        <v>7</v>
      </c>
      <c r="C15" s="20"/>
      <c r="D15" s="20">
        <v>7</v>
      </c>
    </row>
    <row r="16" spans="1:17">
      <c r="A16" s="19">
        <v>41037</v>
      </c>
      <c r="B16" s="20">
        <v>5</v>
      </c>
      <c r="C16" s="20">
        <v>2</v>
      </c>
      <c r="D16" s="20">
        <v>7</v>
      </c>
    </row>
    <row r="17" spans="1:4">
      <c r="A17" s="19">
        <v>41038</v>
      </c>
      <c r="B17" s="20">
        <v>5</v>
      </c>
      <c r="C17" s="20">
        <v>1</v>
      </c>
      <c r="D17" s="20">
        <v>6</v>
      </c>
    </row>
    <row r="18" spans="1:4">
      <c r="A18" s="19">
        <v>41039</v>
      </c>
      <c r="B18" s="20">
        <v>4</v>
      </c>
      <c r="C18" s="20"/>
      <c r="D18" s="20">
        <v>4</v>
      </c>
    </row>
    <row r="19" spans="1:4">
      <c r="A19" s="19">
        <v>41042</v>
      </c>
      <c r="B19" s="20">
        <v>4</v>
      </c>
      <c r="C19" s="20">
        <v>3</v>
      </c>
      <c r="D19" s="20">
        <v>7</v>
      </c>
    </row>
    <row r="20" spans="1:4">
      <c r="A20" s="19">
        <v>41045</v>
      </c>
      <c r="B20" s="20">
        <v>6</v>
      </c>
      <c r="C20" s="20">
        <v>1</v>
      </c>
      <c r="D20" s="20">
        <v>7</v>
      </c>
    </row>
    <row r="21" spans="1:4">
      <c r="A21" s="19">
        <v>41047</v>
      </c>
      <c r="B21" s="20">
        <v>5</v>
      </c>
      <c r="C21" s="20">
        <v>1</v>
      </c>
      <c r="D21" s="20">
        <v>6</v>
      </c>
    </row>
    <row r="22" spans="1:4">
      <c r="A22" s="19">
        <v>41051</v>
      </c>
      <c r="B22" s="20">
        <v>4</v>
      </c>
      <c r="C22" s="20">
        <v>3</v>
      </c>
      <c r="D22" s="20">
        <v>7</v>
      </c>
    </row>
    <row r="23" spans="1:4">
      <c r="A23" s="19">
        <v>41052</v>
      </c>
      <c r="B23" s="20">
        <v>6</v>
      </c>
      <c r="C23" s="20"/>
      <c r="D23" s="20">
        <v>6</v>
      </c>
    </row>
    <row r="24" spans="1:4">
      <c r="A24" s="19">
        <v>41060</v>
      </c>
      <c r="B24" s="20">
        <v>6</v>
      </c>
      <c r="C24" s="20">
        <v>2</v>
      </c>
      <c r="D24" s="20">
        <v>8</v>
      </c>
    </row>
    <row r="25" spans="1:4">
      <c r="A25" s="19">
        <v>41410</v>
      </c>
      <c r="B25" s="20">
        <v>5</v>
      </c>
      <c r="C25" s="20">
        <v>2</v>
      </c>
      <c r="D25" s="20">
        <v>7</v>
      </c>
    </row>
    <row r="26" spans="1:4">
      <c r="A26" s="19">
        <v>41420</v>
      </c>
      <c r="B26" s="20">
        <v>6</v>
      </c>
      <c r="C26" s="20"/>
      <c r="D26" s="20">
        <v>6</v>
      </c>
    </row>
    <row r="27" spans="1:4">
      <c r="A27" s="19">
        <v>41430</v>
      </c>
      <c r="B27" s="20">
        <v>5</v>
      </c>
      <c r="C27" s="20">
        <v>1</v>
      </c>
      <c r="D27" s="20">
        <v>6</v>
      </c>
    </row>
    <row r="28" spans="1:4">
      <c r="A28" s="19">
        <v>41440</v>
      </c>
      <c r="B28" s="20">
        <v>5</v>
      </c>
      <c r="C28" s="20">
        <v>6</v>
      </c>
      <c r="D28" s="20">
        <v>11</v>
      </c>
    </row>
    <row r="29" spans="1:4">
      <c r="A29" s="19">
        <v>41450</v>
      </c>
      <c r="B29" s="20">
        <v>6</v>
      </c>
      <c r="C29" s="20">
        <v>6</v>
      </c>
      <c r="D29" s="20">
        <v>12</v>
      </c>
    </row>
    <row r="30" spans="1:4">
      <c r="A30" s="19">
        <v>41460</v>
      </c>
      <c r="B30" s="20">
        <v>6</v>
      </c>
      <c r="C30" s="20">
        <v>2</v>
      </c>
      <c r="D30" s="20">
        <v>8</v>
      </c>
    </row>
    <row r="31" spans="1:4">
      <c r="A31" s="19">
        <v>41470</v>
      </c>
      <c r="B31" s="20">
        <v>6</v>
      </c>
      <c r="C31" s="20">
        <v>2</v>
      </c>
      <c r="D31" s="20">
        <v>8</v>
      </c>
    </row>
    <row r="32" spans="1:4">
      <c r="A32" s="19">
        <v>41480</v>
      </c>
      <c r="B32" s="20">
        <v>4</v>
      </c>
      <c r="C32" s="20">
        <v>8</v>
      </c>
      <c r="D32" s="20">
        <v>12</v>
      </c>
    </row>
    <row r="33" spans="1:4">
      <c r="A33" s="19">
        <v>41500</v>
      </c>
      <c r="B33" s="20">
        <v>6</v>
      </c>
      <c r="C33" s="20">
        <v>2</v>
      </c>
      <c r="D33" s="20">
        <v>8</v>
      </c>
    </row>
    <row r="34" spans="1:4">
      <c r="A34" s="19">
        <v>41510</v>
      </c>
      <c r="B34" s="20">
        <v>6</v>
      </c>
      <c r="C34" s="20">
        <v>1</v>
      </c>
      <c r="D34" s="20">
        <v>7</v>
      </c>
    </row>
    <row r="35" spans="1:4">
      <c r="A35" s="19">
        <v>41530</v>
      </c>
      <c r="B35" s="20">
        <v>6</v>
      </c>
      <c r="C35" s="20"/>
      <c r="D35" s="20">
        <v>6</v>
      </c>
    </row>
    <row r="36" spans="1:4">
      <c r="A36" s="19">
        <v>41550</v>
      </c>
      <c r="B36" s="20">
        <v>5</v>
      </c>
      <c r="C36" s="20">
        <v>1</v>
      </c>
      <c r="D36" s="20">
        <v>6</v>
      </c>
    </row>
    <row r="37" spans="1:4">
      <c r="A37" s="19">
        <v>41570</v>
      </c>
      <c r="B37" s="20">
        <v>4</v>
      </c>
      <c r="C37" s="20">
        <v>7</v>
      </c>
      <c r="D37" s="20">
        <v>11</v>
      </c>
    </row>
    <row r="38" spans="1:4">
      <c r="A38" s="19">
        <v>41580</v>
      </c>
      <c r="B38" s="20">
        <v>6</v>
      </c>
      <c r="C38" s="20"/>
      <c r="D38" s="20">
        <v>6</v>
      </c>
    </row>
    <row r="39" spans="1:4">
      <c r="A39" s="19">
        <v>41600</v>
      </c>
      <c r="B39" s="20">
        <v>3</v>
      </c>
      <c r="C39" s="20"/>
      <c r="D39" s="20">
        <v>3</v>
      </c>
    </row>
    <row r="40" spans="1:4">
      <c r="A40" s="19">
        <v>41610</v>
      </c>
      <c r="B40" s="20">
        <v>2</v>
      </c>
      <c r="C40" s="20">
        <v>4</v>
      </c>
      <c r="D40" s="20">
        <v>6</v>
      </c>
    </row>
    <row r="41" spans="1:4">
      <c r="A41" s="19">
        <v>41620</v>
      </c>
      <c r="B41" s="20">
        <v>6</v>
      </c>
      <c r="C41" s="20">
        <v>1</v>
      </c>
      <c r="D41" s="20">
        <v>7</v>
      </c>
    </row>
    <row r="42" spans="1:4">
      <c r="A42" s="19">
        <v>41630</v>
      </c>
      <c r="B42" s="20">
        <v>6</v>
      </c>
      <c r="C42" s="20">
        <v>2</v>
      </c>
      <c r="D42" s="20">
        <v>8</v>
      </c>
    </row>
    <row r="43" spans="1:4">
      <c r="A43" s="19">
        <v>41650</v>
      </c>
      <c r="B43" s="20">
        <v>5</v>
      </c>
      <c r="C43" s="20">
        <v>2</v>
      </c>
      <c r="D43" s="20">
        <v>7</v>
      </c>
    </row>
    <row r="44" spans="1:4">
      <c r="A44" s="19">
        <v>41660</v>
      </c>
      <c r="B44" s="20">
        <v>6</v>
      </c>
      <c r="C44" s="20"/>
      <c r="D44" s="20">
        <v>6</v>
      </c>
    </row>
    <row r="45" spans="1:4">
      <c r="A45" s="19">
        <v>41670</v>
      </c>
      <c r="B45" s="20">
        <v>6</v>
      </c>
      <c r="C45" s="20"/>
      <c r="D45" s="20">
        <v>6</v>
      </c>
    </row>
    <row r="46" spans="1:4">
      <c r="A46" s="19">
        <v>41680</v>
      </c>
      <c r="B46" s="20">
        <v>6</v>
      </c>
      <c r="C46" s="20">
        <v>3</v>
      </c>
      <c r="D46" s="20">
        <v>9</v>
      </c>
    </row>
    <row r="47" spans="1:4">
      <c r="A47" s="19">
        <v>41700</v>
      </c>
      <c r="B47" s="20">
        <v>2</v>
      </c>
      <c r="C47" s="20">
        <v>2</v>
      </c>
      <c r="D47" s="20">
        <v>4</v>
      </c>
    </row>
    <row r="48" spans="1:4">
      <c r="A48" s="19">
        <v>41720</v>
      </c>
      <c r="B48" s="20">
        <v>6</v>
      </c>
      <c r="C48" s="20">
        <v>1</v>
      </c>
      <c r="D48" s="20">
        <v>7</v>
      </c>
    </row>
    <row r="49" spans="1:4">
      <c r="A49" s="19">
        <v>41730</v>
      </c>
      <c r="B49" s="20">
        <v>6</v>
      </c>
      <c r="C49" s="20"/>
      <c r="D49" s="20">
        <v>6</v>
      </c>
    </row>
    <row r="50" spans="1:4">
      <c r="A50" s="19">
        <v>41740</v>
      </c>
      <c r="B50" s="20">
        <v>5</v>
      </c>
      <c r="C50" s="20"/>
      <c r="D50" s="20">
        <v>5</v>
      </c>
    </row>
    <row r="51" spans="1:4">
      <c r="A51" s="19">
        <v>41770</v>
      </c>
      <c r="B51" s="20">
        <v>6</v>
      </c>
      <c r="C51" s="20">
        <v>1</v>
      </c>
      <c r="D51" s="20">
        <v>7</v>
      </c>
    </row>
    <row r="52" spans="1:4">
      <c r="A52" s="19">
        <v>41800</v>
      </c>
      <c r="B52" s="20">
        <v>3</v>
      </c>
      <c r="C52" s="20">
        <v>2</v>
      </c>
      <c r="D52" s="20">
        <v>5</v>
      </c>
    </row>
    <row r="53" spans="1:4">
      <c r="A53" s="19">
        <v>41810</v>
      </c>
      <c r="B53" s="20">
        <v>4</v>
      </c>
      <c r="C53" s="20">
        <v>4</v>
      </c>
      <c r="D53" s="20">
        <v>8</v>
      </c>
    </row>
    <row r="54" spans="1:4">
      <c r="A54" s="19">
        <v>41850</v>
      </c>
      <c r="B54" s="20">
        <v>4</v>
      </c>
      <c r="C54" s="20">
        <v>2</v>
      </c>
      <c r="D54" s="20">
        <v>6</v>
      </c>
    </row>
    <row r="55" spans="1:4">
      <c r="A55" s="19">
        <v>41860</v>
      </c>
      <c r="B55" s="20">
        <v>5</v>
      </c>
      <c r="C55" s="20"/>
      <c r="D55" s="20">
        <v>5</v>
      </c>
    </row>
    <row r="56" spans="1:4">
      <c r="A56" s="19">
        <v>41880</v>
      </c>
      <c r="B56" s="20">
        <v>5</v>
      </c>
      <c r="C56" s="20">
        <v>1</v>
      </c>
      <c r="D56" s="20">
        <v>6</v>
      </c>
    </row>
    <row r="57" spans="1:4">
      <c r="A57" s="19">
        <v>41900</v>
      </c>
      <c r="B57" s="20">
        <v>6</v>
      </c>
      <c r="C57" s="20"/>
      <c r="D57" s="20">
        <v>6</v>
      </c>
    </row>
    <row r="58" spans="1:4">
      <c r="A58" s="19">
        <v>41940</v>
      </c>
      <c r="B58" s="20">
        <v>6</v>
      </c>
      <c r="C58" s="20"/>
      <c r="D58" s="20">
        <v>6</v>
      </c>
    </row>
    <row r="59" spans="1:4">
      <c r="A59" s="19">
        <v>41980</v>
      </c>
      <c r="B59" s="20">
        <v>6</v>
      </c>
      <c r="C59" s="20">
        <v>2</v>
      </c>
      <c r="D59" s="20">
        <v>8</v>
      </c>
    </row>
    <row r="60" spans="1:4">
      <c r="A60" s="19">
        <v>41990</v>
      </c>
      <c r="B60" s="20">
        <v>4</v>
      </c>
      <c r="C60" s="20">
        <v>12</v>
      </c>
      <c r="D60" s="20">
        <v>16</v>
      </c>
    </row>
    <row r="61" spans="1:4">
      <c r="A61" s="19" t="s">
        <v>589</v>
      </c>
      <c r="B61" s="20">
        <v>282</v>
      </c>
      <c r="C61" s="20">
        <v>99</v>
      </c>
      <c r="D61" s="20">
        <v>381</v>
      </c>
    </row>
  </sheetData>
  <conditionalFormatting sqref="D1:D1048576">
    <cfRule type="cellIs" dxfId="2" priority="1" operator="lessThan">
      <formula>$Q$4</formula>
    </cfRule>
  </conditionalFormatting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"/>
  <sheetViews>
    <sheetView zoomScale="85" zoomScaleNormal="85" workbookViewId="0">
      <selection activeCell="P36" sqref="P36"/>
    </sheetView>
  </sheetViews>
  <sheetFormatPr defaultRowHeight="15"/>
  <cols>
    <col min="1" max="1" width="30.5703125" bestFit="1" customWidth="1"/>
    <col min="2" max="2" width="15.7109375" bestFit="1" customWidth="1"/>
    <col min="3" max="3" width="5.28515625" bestFit="1" customWidth="1"/>
    <col min="4" max="4" width="10.28515625" bestFit="1" customWidth="1"/>
    <col min="5" max="5" width="12.5703125" bestFit="1" customWidth="1"/>
    <col min="6" max="6" width="6.28515625" bestFit="1" customWidth="1"/>
    <col min="7" max="7" width="10.28515625" bestFit="1" customWidth="1"/>
  </cols>
  <sheetData>
    <row r="2" spans="1:17">
      <c r="A2" s="18" t="s">
        <v>1</v>
      </c>
      <c r="B2" t="s">
        <v>578</v>
      </c>
      <c r="P2">
        <v>8</v>
      </c>
    </row>
    <row r="3" spans="1:17">
      <c r="Q3">
        <f>P2/1</f>
        <v>8</v>
      </c>
    </row>
    <row r="4" spans="1:17">
      <c r="A4" s="18" t="s">
        <v>590</v>
      </c>
      <c r="B4" s="18" t="s">
        <v>591</v>
      </c>
    </row>
    <row r="5" spans="1:17">
      <c r="A5" s="18" t="s">
        <v>588</v>
      </c>
      <c r="B5" t="s">
        <v>9</v>
      </c>
      <c r="C5" t="s">
        <v>26</v>
      </c>
      <c r="D5" t="s">
        <v>589</v>
      </c>
    </row>
    <row r="6" spans="1:17">
      <c r="A6" s="19">
        <v>41002</v>
      </c>
      <c r="B6" s="20">
        <v>5</v>
      </c>
      <c r="C6" s="20">
        <v>4</v>
      </c>
      <c r="D6" s="20">
        <v>9</v>
      </c>
    </row>
    <row r="7" spans="1:17">
      <c r="A7" s="19">
        <v>41008</v>
      </c>
      <c r="B7" s="20">
        <v>9</v>
      </c>
      <c r="C7" s="20">
        <v>1</v>
      </c>
      <c r="D7" s="20">
        <v>10</v>
      </c>
    </row>
    <row r="8" spans="1:17">
      <c r="A8" s="19">
        <v>41009</v>
      </c>
      <c r="B8" s="20">
        <v>8</v>
      </c>
      <c r="C8" s="20"/>
      <c r="D8" s="20">
        <v>8</v>
      </c>
    </row>
    <row r="9" spans="1:17">
      <c r="A9" s="19">
        <v>41014</v>
      </c>
      <c r="B9" s="20">
        <v>8</v>
      </c>
      <c r="C9" s="20">
        <v>1</v>
      </c>
      <c r="D9" s="20">
        <v>9</v>
      </c>
    </row>
    <row r="10" spans="1:17">
      <c r="A10" s="19">
        <v>41025</v>
      </c>
      <c r="B10" s="20">
        <v>7</v>
      </c>
      <c r="C10" s="20"/>
      <c r="D10" s="20">
        <v>7</v>
      </c>
    </row>
    <row r="11" spans="1:17">
      <c r="A11" s="19">
        <v>41043</v>
      </c>
      <c r="B11" s="20">
        <v>9</v>
      </c>
      <c r="C11" s="20">
        <v>1</v>
      </c>
      <c r="D11" s="20">
        <v>10</v>
      </c>
    </row>
    <row r="12" spans="1:17">
      <c r="A12" s="19">
        <v>41058</v>
      </c>
      <c r="B12" s="20">
        <v>8</v>
      </c>
      <c r="C12" s="20"/>
      <c r="D12" s="20">
        <v>8</v>
      </c>
    </row>
    <row r="13" spans="1:17">
      <c r="A13" s="19">
        <v>41059</v>
      </c>
      <c r="B13" s="20">
        <v>8</v>
      </c>
      <c r="C13" s="20"/>
      <c r="D13" s="20">
        <v>8</v>
      </c>
    </row>
    <row r="14" spans="1:17">
      <c r="A14" s="19">
        <v>41390</v>
      </c>
      <c r="B14" s="20">
        <v>6</v>
      </c>
      <c r="C14" s="20"/>
      <c r="D14" s="20">
        <v>6</v>
      </c>
    </row>
    <row r="15" spans="1:17">
      <c r="A15" s="19">
        <v>41400</v>
      </c>
      <c r="B15" s="20">
        <v>7</v>
      </c>
      <c r="C15" s="20">
        <v>2</v>
      </c>
      <c r="D15" s="20">
        <v>9</v>
      </c>
    </row>
    <row r="16" spans="1:17">
      <c r="A16" s="19">
        <v>41490</v>
      </c>
      <c r="B16" s="20">
        <v>7</v>
      </c>
      <c r="C16" s="20"/>
      <c r="D16" s="20">
        <v>7</v>
      </c>
    </row>
    <row r="17" spans="1:4">
      <c r="A17" s="19">
        <v>41520</v>
      </c>
      <c r="B17" s="20">
        <v>8</v>
      </c>
      <c r="C17" s="20">
        <v>2</v>
      </c>
      <c r="D17" s="20">
        <v>10</v>
      </c>
    </row>
    <row r="18" spans="1:4">
      <c r="A18" s="19">
        <v>41540</v>
      </c>
      <c r="B18" s="20">
        <v>6</v>
      </c>
      <c r="C18" s="20">
        <v>2</v>
      </c>
      <c r="D18" s="20">
        <v>8</v>
      </c>
    </row>
    <row r="19" spans="1:4">
      <c r="A19" s="19">
        <v>41560</v>
      </c>
      <c r="B19" s="20">
        <v>6</v>
      </c>
      <c r="C19" s="20">
        <v>1</v>
      </c>
      <c r="D19" s="20">
        <v>7</v>
      </c>
    </row>
    <row r="20" spans="1:4">
      <c r="A20" s="19">
        <v>41640</v>
      </c>
      <c r="B20" s="20">
        <v>5</v>
      </c>
      <c r="C20" s="20">
        <v>2</v>
      </c>
      <c r="D20" s="20">
        <v>7</v>
      </c>
    </row>
    <row r="21" spans="1:4">
      <c r="A21" s="19">
        <v>41710</v>
      </c>
      <c r="B21" s="20">
        <v>8</v>
      </c>
      <c r="C21" s="20"/>
      <c r="D21" s="20">
        <v>8</v>
      </c>
    </row>
    <row r="22" spans="1:4">
      <c r="A22" s="19">
        <v>41890</v>
      </c>
      <c r="B22" s="20">
        <v>5</v>
      </c>
      <c r="C22" s="20">
        <v>2</v>
      </c>
      <c r="D22" s="20">
        <v>7</v>
      </c>
    </row>
    <row r="23" spans="1:4">
      <c r="A23" s="19">
        <v>41970</v>
      </c>
      <c r="B23" s="20">
        <v>8</v>
      </c>
      <c r="C23" s="20">
        <v>3</v>
      </c>
      <c r="D23" s="20">
        <v>11</v>
      </c>
    </row>
    <row r="24" spans="1:4">
      <c r="A24" s="19" t="s">
        <v>589</v>
      </c>
      <c r="B24" s="20">
        <v>128</v>
      </c>
      <c r="C24" s="20">
        <v>21</v>
      </c>
      <c r="D24" s="20">
        <v>149</v>
      </c>
    </row>
  </sheetData>
  <conditionalFormatting sqref="D1:D1048576">
    <cfRule type="cellIs" dxfId="1" priority="1" operator="lessThan">
      <formula>$Q$3</formula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zoomScale="85" zoomScaleNormal="85" workbookViewId="0">
      <selection activeCell="D1" sqref="D1:D1048576"/>
    </sheetView>
  </sheetViews>
  <sheetFormatPr defaultRowHeight="15"/>
  <cols>
    <col min="1" max="1" width="30.5703125" bestFit="1" customWidth="1"/>
    <col min="2" max="2" width="15.7109375" bestFit="1" customWidth="1"/>
    <col min="3" max="3" width="5.28515625" bestFit="1" customWidth="1"/>
    <col min="4" max="4" width="10.28515625" bestFit="1" customWidth="1"/>
    <col min="5" max="5" width="12.5703125" bestFit="1" customWidth="1"/>
    <col min="6" max="6" width="6.28515625" bestFit="1" customWidth="1"/>
    <col min="7" max="7" width="10.28515625" bestFit="1" customWidth="1"/>
  </cols>
  <sheetData>
    <row r="2" spans="1:16">
      <c r="A2" s="18" t="s">
        <v>1</v>
      </c>
      <c r="B2" t="s">
        <v>579</v>
      </c>
      <c r="O2">
        <v>8</v>
      </c>
    </row>
    <row r="3" spans="1:16">
      <c r="P3">
        <f>O2/0.5</f>
        <v>16</v>
      </c>
    </row>
    <row r="4" spans="1:16">
      <c r="A4" s="18" t="s">
        <v>590</v>
      </c>
      <c r="B4" s="18" t="s">
        <v>591</v>
      </c>
    </row>
    <row r="5" spans="1:16">
      <c r="A5" s="18" t="s">
        <v>588</v>
      </c>
      <c r="B5" t="s">
        <v>9</v>
      </c>
      <c r="C5" t="s">
        <v>26</v>
      </c>
      <c r="D5" t="s">
        <v>589</v>
      </c>
    </row>
    <row r="6" spans="1:16">
      <c r="A6" s="19">
        <v>49007</v>
      </c>
      <c r="B6" s="20">
        <v>14</v>
      </c>
      <c r="C6" s="20">
        <v>1</v>
      </c>
      <c r="D6" s="20">
        <v>15</v>
      </c>
    </row>
    <row r="7" spans="1:16">
      <c r="A7" s="19">
        <v>49016</v>
      </c>
      <c r="B7" s="20">
        <v>10</v>
      </c>
      <c r="C7" s="20"/>
      <c r="D7" s="20">
        <v>10</v>
      </c>
    </row>
    <row r="8" spans="1:16">
      <c r="A8" s="19">
        <v>49056</v>
      </c>
      <c r="B8" s="20">
        <v>7</v>
      </c>
      <c r="C8" s="20">
        <v>5</v>
      </c>
      <c r="D8" s="20">
        <v>12</v>
      </c>
    </row>
    <row r="9" spans="1:16">
      <c r="A9" s="19" t="s">
        <v>589</v>
      </c>
      <c r="B9" s="20">
        <v>31</v>
      </c>
      <c r="C9" s="20">
        <v>6</v>
      </c>
      <c r="D9" s="20">
        <v>37</v>
      </c>
    </row>
  </sheetData>
  <conditionalFormatting sqref="D1:D1048576">
    <cfRule type="cellIs" dxfId="0" priority="1" operator="lessThan">
      <formula>$P$3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Sheet1</vt:lpstr>
      <vt:lpstr>TOTAL</vt:lpstr>
      <vt:lpstr>Low Risk</vt:lpstr>
      <vt:lpstr>Medium Risk</vt:lpstr>
      <vt:lpstr>High Risk</vt:lpstr>
      <vt:lpstr>High Risk -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Andris</cp:lastModifiedBy>
  <dcterms:created xsi:type="dcterms:W3CDTF">2015-06-05T18:17:20Z</dcterms:created>
  <dcterms:modified xsi:type="dcterms:W3CDTF">2023-11-14T18:57:54Z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2023-11-07T11:06:42Z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0d064537-dfb4-4b1f-ad3b-107624e9bffb</vt:lpwstr>
  </property>
  <property fmtid="{D5CDD505-2E9C-101B-9397-08002B2CF9AE}" pid="8" name="MSIP_Label_bfa3bcc5-af7f-4e3c-8d4c-726a9a6f8de8_ContentBits">
    <vt:lpwstr>0</vt:lpwstr>
  </property>
</Properties>
</file>