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0" windowHeight="13160"/>
  </bookViews>
  <sheets>
    <sheet name="parallel&amp;series" sheetId="1" r:id="rId1"/>
    <sheet name="single device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<sst xmlns="http://schemas.openxmlformats.org/spreadsheetml/2006/main" count="4">
  <si>
    <t>U[V]</t>
  </si>
  <si>
    <t>I[mA]</t>
  </si>
  <si>
    <t>P</t>
  </si>
  <si>
    <t>R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</si>
</sst>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0_ "/>
    <numFmt numFmtId="178" formatCode="0.0000_ "/>
    <numFmt numFmtId="179" formatCode="0.0_ "/>
    <numFmt numFmtId="43" formatCode="_ * #,##0.00_ ;_ * \-#,##0.00_ ;_ * &quot;-&quot;??_ ;_ @_ "/>
    <numFmt numFmtId="180" formatCode="0.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'single device'!$E$2:$E$26</c:f>
              <c:numCache>
                <c:formatCode>General</c:formatCode>
                <c:ptCount val="25"/>
                <c:pt idx="0">
                  <c:v>0.47</c:v>
                </c:pt>
                <c:pt idx="1">
                  <c:v>9.364</c:v>
                </c:pt>
                <c:pt idx="2">
                  <c:v>9.28</c:v>
                </c:pt>
                <c:pt idx="3">
                  <c:v>9.201</c:v>
                </c:pt>
                <c:pt idx="4">
                  <c:v>9.105</c:v>
                </c:pt>
                <c:pt idx="5">
                  <c:v>9.034</c:v>
                </c:pt>
                <c:pt idx="6">
                  <c:v>8.79</c:v>
                </c:pt>
                <c:pt idx="7">
                  <c:v>8.612</c:v>
                </c:pt>
                <c:pt idx="8">
                  <c:v>8.218</c:v>
                </c:pt>
                <c:pt idx="9">
                  <c:v>7.554</c:v>
                </c:pt>
                <c:pt idx="10">
                  <c:v>6.882</c:v>
                </c:pt>
                <c:pt idx="11" c:formatCode="0.000_ ">
                  <c:v>5.81</c:v>
                </c:pt>
                <c:pt idx="12">
                  <c:v>3.982</c:v>
                </c:pt>
                <c:pt idx="13" c:formatCode="0.000_ ">
                  <c:v>2.49</c:v>
                </c:pt>
                <c:pt idx="14" c:formatCode="0.000_ ">
                  <c:v>0.58</c:v>
                </c:pt>
                <c:pt idx="15" c:formatCode="0.000_ ">
                  <c:v>1.63</c:v>
                </c:pt>
                <c:pt idx="16" c:formatCode="0.000_ ">
                  <c:v>7.23</c:v>
                </c:pt>
                <c:pt idx="17">
                  <c:v>6.716</c:v>
                </c:pt>
                <c:pt idx="18">
                  <c:v>6.385</c:v>
                </c:pt>
                <c:pt idx="19">
                  <c:v>6.165</c:v>
                </c:pt>
                <c:pt idx="20">
                  <c:v>7.475</c:v>
                </c:pt>
                <c:pt idx="21">
                  <c:v>5.165</c:v>
                </c:pt>
                <c:pt idx="22">
                  <c:v>3.598</c:v>
                </c:pt>
                <c:pt idx="23" c:formatCode="0.000_ ">
                  <c:v>3.33</c:v>
                </c:pt>
                <c:pt idx="24">
                  <c:v>6.648</c:v>
                </c:pt>
              </c:numCache>
            </c:numRef>
          </c:xVal>
          <c:yVal>
            <c:numRef>
              <c:f>'single device'!$F$2:$F$26</c:f>
              <c:numCache>
                <c:formatCode>General</c:formatCode>
                <c:ptCount val="25"/>
                <c:pt idx="0">
                  <c:v>85.7</c:v>
                </c:pt>
                <c:pt idx="1">
                  <c:v>11</c:v>
                </c:pt>
                <c:pt idx="2">
                  <c:v>15.6</c:v>
                </c:pt>
                <c:pt idx="3">
                  <c:v>19.7</c:v>
                </c:pt>
                <c:pt idx="4">
                  <c:v>23.9</c:v>
                </c:pt>
                <c:pt idx="5">
                  <c:v>27.2</c:v>
                </c:pt>
                <c:pt idx="6">
                  <c:v>35.8</c:v>
                </c:pt>
                <c:pt idx="7">
                  <c:v>40.6</c:v>
                </c:pt>
                <c:pt idx="8">
                  <c:v>48.1</c:v>
                </c:pt>
                <c:pt idx="9">
                  <c:v>57.8</c:v>
                </c:pt>
                <c:pt idx="10">
                  <c:v>65.5</c:v>
                </c:pt>
                <c:pt idx="11">
                  <c:v>70.5</c:v>
                </c:pt>
                <c:pt idx="12">
                  <c:v>75.2</c:v>
                </c:pt>
                <c:pt idx="13">
                  <c:v>79.5</c:v>
                </c:pt>
                <c:pt idx="14">
                  <c:v>85.1</c:v>
                </c:pt>
                <c:pt idx="15">
                  <c:v>82.2</c:v>
                </c:pt>
                <c:pt idx="16">
                  <c:v>61.8</c:v>
                </c:pt>
                <c:pt idx="17">
                  <c:v>66.8</c:v>
                </c:pt>
                <c:pt idx="18">
                  <c:v>68.5</c:v>
                </c:pt>
                <c:pt idx="19">
                  <c:v>69.3</c:v>
                </c:pt>
                <c:pt idx="20">
                  <c:v>58.8</c:v>
                </c:pt>
                <c:pt idx="21">
                  <c:v>72.1</c:v>
                </c:pt>
                <c:pt idx="22">
                  <c:v>76.5</c:v>
                </c:pt>
                <c:pt idx="23">
                  <c:v>77.3</c:v>
                </c:pt>
                <c:pt idx="24">
                  <c:v>67.4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18303"/>
        <c:axId val="856335311"/>
      </c:scatterChart>
      <c:valAx>
        <c:axId val="6790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35311"/>
        <c:crosses val="autoZero"/>
        <c:crossBetween val="midCat"/>
      </c:valAx>
      <c:valAx>
        <c:axId val="8563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0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530860</xdr:colOff>
      <xdr:row>2</xdr:row>
      <xdr:rowOff>147320</xdr:rowOff>
    </xdr:from>
    <xdr:to>
      <xdr:col>18</xdr:col>
      <xdr:colOff>226060</xdr:colOff>
      <xdr:row>17</xdr:row>
      <xdr:rowOff>147320</xdr:rowOff>
    </xdr:to>
    <xdr:graphicFrame>
      <xdr:nvGraphicFramePr>
        <xdr:cNvPr id="6" name="图表 5"/>
        <xdr:cNvGraphicFramePr/>
      </xdr:nvGraphicFramePr>
      <xdr:xfrm>
        <a:off x="6910705" y="472440"/>
        <a:ext cx="475488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6"/>
  <sheetViews>
    <sheetView tabSelected="1" zoomScale="104" zoomScaleNormal="104" workbookViewId="0">
      <selection activeCell="J112" sqref="J112"/>
    </sheetView>
  </sheetViews>
  <sheetFormatPr defaultColWidth="8.89285714285714" defaultRowHeight="12.8"/>
  <cols>
    <col min="2" max="2" width="9.57142857142857"/>
    <col min="5" max="5" width="9.57142857142857"/>
    <col min="6" max="6" width="8.55357142857143" style="1" customWidth="1"/>
    <col min="7" max="8" width="12.7857142857143"/>
  </cols>
  <sheetData>
    <row r="1" spans="1:7">
      <c r="A1" t="s">
        <v>0</v>
      </c>
      <c r="B1" s="3"/>
      <c r="C1" t="s">
        <v>1</v>
      </c>
      <c r="E1" t="s">
        <v>2</v>
      </c>
      <c r="G1" t="s">
        <v>3</v>
      </c>
    </row>
    <row r="2" spans="1:8">
      <c r="A2" s="4">
        <v>8.998</v>
      </c>
      <c r="B2" s="3">
        <f>A2*0.005+0.01</f>
        <v>0.05499</v>
      </c>
      <c r="C2" s="5">
        <v>8.2</v>
      </c>
      <c r="D2" s="1">
        <f>C2*0.015+0.1</f>
        <v>0.223</v>
      </c>
      <c r="E2" s="3">
        <f>A:A*C:C</f>
        <v>73.7836</v>
      </c>
      <c r="F2" s="3">
        <f>SQRT(A2^2*D2^2+B2^2*C2^2)</f>
        <v>2.05659573023966</v>
      </c>
      <c r="G2" s="3">
        <f>A2/C2</f>
        <v>1.09731707317073</v>
      </c>
      <c r="H2" s="3">
        <f t="shared" ref="H2:H29" si="0">SQRT(1/C2^2*B2^2+A2^2/C2^4*D2^2)</f>
        <v>0.0305858972373537</v>
      </c>
    </row>
    <row r="3" spans="1:8">
      <c r="A3" s="4">
        <v>8.987</v>
      </c>
      <c r="B3" s="3">
        <f t="shared" ref="B3:B26" si="1">A3*0.005+0.01</f>
        <v>0.054935</v>
      </c>
      <c r="C3" s="5">
        <v>8.6</v>
      </c>
      <c r="D3" s="1">
        <f t="shared" ref="D3:D26" si="2">C3*0.015+0.1</f>
        <v>0.229</v>
      </c>
      <c r="E3" s="3">
        <f t="shared" ref="E3:E26" si="3">A:A*C:C</f>
        <v>77.2882</v>
      </c>
      <c r="F3" s="3">
        <f t="shared" ref="F3:F26" si="4">SQRT(A3^2*D3^2+B3^2*C3^2)</f>
        <v>2.11155373292038</v>
      </c>
      <c r="G3" s="3">
        <f t="shared" ref="G3:G26" si="5">A3/C3</f>
        <v>1.045</v>
      </c>
      <c r="H3" s="3">
        <f t="shared" si="0"/>
        <v>0.0285499423055757</v>
      </c>
    </row>
    <row r="4" spans="1:8">
      <c r="A4" s="4">
        <v>8.976</v>
      </c>
      <c r="B4" s="3">
        <f t="shared" si="1"/>
        <v>0.05488</v>
      </c>
      <c r="C4" s="5">
        <v>10.2</v>
      </c>
      <c r="D4" s="1">
        <f t="shared" si="2"/>
        <v>0.253</v>
      </c>
      <c r="E4" s="1">
        <f t="shared" si="3"/>
        <v>91.5552</v>
      </c>
      <c r="F4" s="1">
        <f t="shared" si="4"/>
        <v>2.33890212522029</v>
      </c>
      <c r="G4" s="3">
        <f t="shared" si="5"/>
        <v>0.88</v>
      </c>
      <c r="H4" s="3">
        <f t="shared" si="0"/>
        <v>0.0224807970513292</v>
      </c>
    </row>
    <row r="5" spans="1:8">
      <c r="A5" s="4">
        <v>8.953</v>
      </c>
      <c r="B5" s="3">
        <f t="shared" si="1"/>
        <v>0.054765</v>
      </c>
      <c r="C5" s="5">
        <v>12.5</v>
      </c>
      <c r="D5" s="1">
        <f t="shared" si="2"/>
        <v>0.2875</v>
      </c>
      <c r="E5" s="1">
        <f t="shared" si="3"/>
        <v>111.9125</v>
      </c>
      <c r="F5" s="1">
        <f t="shared" si="4"/>
        <v>2.66346343443316</v>
      </c>
      <c r="G5" s="2">
        <f t="shared" si="5"/>
        <v>0.71624</v>
      </c>
      <c r="H5" s="2">
        <f t="shared" si="0"/>
        <v>0.0170461659803722</v>
      </c>
    </row>
    <row r="6" spans="1:14">
      <c r="A6" s="3">
        <v>8.852</v>
      </c>
      <c r="B6" s="3">
        <f t="shared" si="1"/>
        <v>0.05426</v>
      </c>
      <c r="C6">
        <v>20.6</v>
      </c>
      <c r="D6" s="1">
        <f t="shared" si="2"/>
        <v>0.409</v>
      </c>
      <c r="E6" s="1">
        <f t="shared" si="3"/>
        <v>182.3512</v>
      </c>
      <c r="F6" s="1">
        <f t="shared" si="4"/>
        <v>3.78908524772932</v>
      </c>
      <c r="G6" s="2">
        <f t="shared" si="5"/>
        <v>0.429708737864078</v>
      </c>
      <c r="H6" s="2">
        <f t="shared" si="0"/>
        <v>0.0089289406346718</v>
      </c>
      <c r="N6" s="1"/>
    </row>
    <row r="7" spans="1:8">
      <c r="A7" s="3">
        <v>8.707</v>
      </c>
      <c r="B7" s="3">
        <f t="shared" si="1"/>
        <v>0.053535</v>
      </c>
      <c r="C7">
        <v>30.6</v>
      </c>
      <c r="D7" s="1">
        <f t="shared" si="2"/>
        <v>0.559</v>
      </c>
      <c r="E7" s="3">
        <f t="shared" si="3"/>
        <v>266.4342</v>
      </c>
      <c r="F7" s="3">
        <f t="shared" si="4"/>
        <v>5.13550061947324</v>
      </c>
      <c r="G7" s="2">
        <f t="shared" si="5"/>
        <v>0.284542483660131</v>
      </c>
      <c r="H7" s="2">
        <f t="shared" si="0"/>
        <v>0.00548453652385112</v>
      </c>
    </row>
    <row r="8" spans="1:8">
      <c r="A8" s="3">
        <v>8.56</v>
      </c>
      <c r="B8" s="3">
        <f t="shared" si="1"/>
        <v>0.0528</v>
      </c>
      <c r="C8" s="1">
        <v>40</v>
      </c>
      <c r="D8" s="1">
        <f t="shared" si="2"/>
        <v>0.7</v>
      </c>
      <c r="E8" s="1">
        <f t="shared" si="3"/>
        <v>342.4</v>
      </c>
      <c r="F8" s="1">
        <f t="shared" si="4"/>
        <v>6.35331472540122</v>
      </c>
      <c r="G8" s="2">
        <f t="shared" si="5"/>
        <v>0.214</v>
      </c>
      <c r="H8" s="2">
        <f t="shared" si="0"/>
        <v>0.00397082170337576</v>
      </c>
    </row>
    <row r="9" spans="1:8">
      <c r="A9" s="3">
        <v>8.386</v>
      </c>
      <c r="B9" s="3">
        <f t="shared" si="1"/>
        <v>0.05193</v>
      </c>
      <c r="C9" s="1">
        <v>51</v>
      </c>
      <c r="D9" s="1">
        <f t="shared" si="2"/>
        <v>0.865</v>
      </c>
      <c r="E9" s="1">
        <f t="shared" si="3"/>
        <v>427.686</v>
      </c>
      <c r="F9" s="1">
        <f t="shared" si="4"/>
        <v>7.72224718569666</v>
      </c>
      <c r="G9" s="2">
        <f t="shared" si="5"/>
        <v>0.16443137254902</v>
      </c>
      <c r="H9" s="2">
        <f t="shared" si="0"/>
        <v>0.00296895316635781</v>
      </c>
    </row>
    <row r="10" spans="1:14">
      <c r="A10" s="3">
        <v>8.209</v>
      </c>
      <c r="B10" s="3">
        <f t="shared" si="1"/>
        <v>0.051045</v>
      </c>
      <c r="C10" s="1">
        <v>60.1</v>
      </c>
      <c r="D10" s="1">
        <f t="shared" si="2"/>
        <v>1.0015</v>
      </c>
      <c r="E10" s="1">
        <f t="shared" si="3"/>
        <v>493.3609</v>
      </c>
      <c r="F10" s="1">
        <f t="shared" si="4"/>
        <v>8.77504530560968</v>
      </c>
      <c r="G10" s="2">
        <f t="shared" si="5"/>
        <v>0.136589018302829</v>
      </c>
      <c r="H10" s="2">
        <f t="shared" si="0"/>
        <v>0.00242940781050154</v>
      </c>
      <c r="N10" s="1"/>
    </row>
    <row r="11" spans="1:8">
      <c r="A11" s="3">
        <v>8.017</v>
      </c>
      <c r="B11" s="3">
        <f t="shared" si="1"/>
        <v>0.050085</v>
      </c>
      <c r="C11" s="3">
        <v>69.1</v>
      </c>
      <c r="D11" s="3">
        <f t="shared" si="2"/>
        <v>1.1365</v>
      </c>
      <c r="E11" s="1">
        <f t="shared" si="3"/>
        <v>553.9747</v>
      </c>
      <c r="F11" s="1">
        <f t="shared" si="4"/>
        <v>9.74647662679814</v>
      </c>
      <c r="G11" s="2">
        <f t="shared" si="5"/>
        <v>0.116020260492041</v>
      </c>
      <c r="H11" s="2">
        <f t="shared" si="0"/>
        <v>0.00204122815919338</v>
      </c>
    </row>
    <row r="12" spans="1:14">
      <c r="A12" s="3">
        <v>7.783</v>
      </c>
      <c r="B12" s="3">
        <f t="shared" si="1"/>
        <v>0.048915</v>
      </c>
      <c r="C12">
        <v>79.4</v>
      </c>
      <c r="D12" s="1">
        <f t="shared" si="2"/>
        <v>1.291</v>
      </c>
      <c r="E12" s="1">
        <f t="shared" si="3"/>
        <v>617.9702</v>
      </c>
      <c r="F12" s="1">
        <f t="shared" si="4"/>
        <v>10.7723557544211</v>
      </c>
      <c r="G12" s="2">
        <f t="shared" si="5"/>
        <v>0.0980226700251889</v>
      </c>
      <c r="H12" s="2">
        <f t="shared" si="0"/>
        <v>0.00170871519938917</v>
      </c>
      <c r="N12" s="1"/>
    </row>
    <row r="13" spans="1:14">
      <c r="A13" s="3">
        <v>7.498</v>
      </c>
      <c r="B13" s="3">
        <f t="shared" si="1"/>
        <v>0.04749</v>
      </c>
      <c r="C13" s="1">
        <v>90</v>
      </c>
      <c r="D13" s="1">
        <f t="shared" si="2"/>
        <v>1.45</v>
      </c>
      <c r="E13" s="1">
        <f t="shared" si="3"/>
        <v>674.82</v>
      </c>
      <c r="F13" s="1">
        <f t="shared" si="4"/>
        <v>11.6820584324853</v>
      </c>
      <c r="G13" s="7">
        <f t="shared" si="5"/>
        <v>0.0833111111111111</v>
      </c>
      <c r="H13" s="7">
        <f t="shared" si="0"/>
        <v>0.00144222943610929</v>
      </c>
      <c r="N13" s="1"/>
    </row>
    <row r="14" spans="1:8">
      <c r="A14" s="3">
        <v>7.178</v>
      </c>
      <c r="B14" s="3">
        <f t="shared" si="1"/>
        <v>0.04589</v>
      </c>
      <c r="C14" s="1">
        <v>100</v>
      </c>
      <c r="D14" s="1">
        <f t="shared" si="2"/>
        <v>1.6</v>
      </c>
      <c r="E14" s="1">
        <f t="shared" si="3"/>
        <v>717.8</v>
      </c>
      <c r="F14" s="1">
        <f t="shared" si="4"/>
        <v>12.3676817569017</v>
      </c>
      <c r="G14" s="7">
        <f t="shared" si="5"/>
        <v>0.07178</v>
      </c>
      <c r="H14" s="7">
        <f t="shared" si="0"/>
        <v>0.00123676817569017</v>
      </c>
    </row>
    <row r="15" spans="1:8">
      <c r="A15" s="3">
        <v>6.835</v>
      </c>
      <c r="B15" s="3">
        <f t="shared" si="1"/>
        <v>0.044175</v>
      </c>
      <c r="C15">
        <v>109.1</v>
      </c>
      <c r="D15" s="1">
        <f t="shared" si="2"/>
        <v>1.7365</v>
      </c>
      <c r="E15" s="1">
        <f t="shared" si="3"/>
        <v>745.6985</v>
      </c>
      <c r="F15" s="1">
        <f t="shared" si="4"/>
        <v>12.8101574874419</v>
      </c>
      <c r="G15" s="7">
        <f t="shared" si="5"/>
        <v>0.0626489459211732</v>
      </c>
      <c r="H15" s="7">
        <f t="shared" si="0"/>
        <v>0.00107622968756469</v>
      </c>
    </row>
    <row r="16" spans="1:8">
      <c r="A16" s="4">
        <v>6.727</v>
      </c>
      <c r="B16" s="3">
        <f t="shared" si="1"/>
        <v>0.043635</v>
      </c>
      <c r="C16" s="5">
        <v>111.7</v>
      </c>
      <c r="D16" s="1">
        <f t="shared" si="2"/>
        <v>1.7755</v>
      </c>
      <c r="E16" s="1">
        <f t="shared" si="3"/>
        <v>751.4059</v>
      </c>
      <c r="F16" s="1">
        <f t="shared" si="4"/>
        <v>12.9000095852524</v>
      </c>
      <c r="G16" s="7">
        <f t="shared" si="5"/>
        <v>0.0602238137869293</v>
      </c>
      <c r="H16" s="7">
        <f t="shared" si="0"/>
        <v>0.00103391226381353</v>
      </c>
    </row>
    <row r="17" spans="1:8">
      <c r="A17" s="4">
        <v>6.606</v>
      </c>
      <c r="B17" s="3">
        <f t="shared" si="1"/>
        <v>0.04303</v>
      </c>
      <c r="C17" s="5">
        <v>113.9</v>
      </c>
      <c r="D17" s="1">
        <f t="shared" si="2"/>
        <v>1.8085</v>
      </c>
      <c r="E17" s="1">
        <f t="shared" si="3"/>
        <v>752.4234</v>
      </c>
      <c r="F17" s="1">
        <f t="shared" si="4"/>
        <v>12.9131942618428</v>
      </c>
      <c r="G17" s="7">
        <f t="shared" si="5"/>
        <v>0.0579982440737489</v>
      </c>
      <c r="H17" s="7">
        <f t="shared" si="0"/>
        <v>0.000995373871373608</v>
      </c>
    </row>
    <row r="18" spans="1:14">
      <c r="A18" s="4">
        <v>6.51</v>
      </c>
      <c r="B18" s="3">
        <f t="shared" si="1"/>
        <v>0.04255</v>
      </c>
      <c r="C18" s="5">
        <v>116.1</v>
      </c>
      <c r="D18" s="1">
        <f t="shared" si="2"/>
        <v>1.8415</v>
      </c>
      <c r="E18" s="1">
        <f t="shared" si="3"/>
        <v>755.811</v>
      </c>
      <c r="F18" s="1">
        <f t="shared" si="4"/>
        <v>12.9661190596975</v>
      </c>
      <c r="G18" s="7">
        <f t="shared" si="5"/>
        <v>0.0560723514211886</v>
      </c>
      <c r="H18" s="7">
        <f t="shared" si="0"/>
        <v>0.000961934643031563</v>
      </c>
      <c r="N18" s="1"/>
    </row>
    <row r="19" spans="1:14">
      <c r="A19" s="4">
        <v>6.355</v>
      </c>
      <c r="B19" s="3">
        <f t="shared" si="1"/>
        <v>0.041775</v>
      </c>
      <c r="C19" s="5">
        <v>118.6</v>
      </c>
      <c r="D19" s="1">
        <f t="shared" si="2"/>
        <v>1.879</v>
      </c>
      <c r="E19" s="1">
        <f t="shared" si="3"/>
        <v>753.703</v>
      </c>
      <c r="F19" s="1">
        <f t="shared" si="4"/>
        <v>12.9281001921106</v>
      </c>
      <c r="G19" s="7">
        <f t="shared" si="5"/>
        <v>0.0535834738617201</v>
      </c>
      <c r="H19" s="7">
        <f t="shared" si="0"/>
        <v>0.000919105428432229</v>
      </c>
      <c r="N19" s="1"/>
    </row>
    <row r="20" spans="1:14">
      <c r="A20" s="4">
        <v>6.082</v>
      </c>
      <c r="B20" s="3">
        <f t="shared" si="1"/>
        <v>0.04041</v>
      </c>
      <c r="C20" s="5">
        <v>121.1</v>
      </c>
      <c r="D20" s="1">
        <f t="shared" si="2"/>
        <v>1.9165</v>
      </c>
      <c r="E20" s="1">
        <f t="shared" si="3"/>
        <v>736.5302</v>
      </c>
      <c r="F20" s="1">
        <f t="shared" si="4"/>
        <v>12.6417452461759</v>
      </c>
      <c r="G20" s="7">
        <f t="shared" si="5"/>
        <v>0.0502229562345169</v>
      </c>
      <c r="H20" s="7">
        <f t="shared" si="0"/>
        <v>0.000862022790411857</v>
      </c>
      <c r="N20" s="1"/>
    </row>
    <row r="21" spans="1:8">
      <c r="A21" s="4">
        <v>5.54</v>
      </c>
      <c r="B21" s="3">
        <f t="shared" si="1"/>
        <v>0.0377</v>
      </c>
      <c r="C21" s="5">
        <v>125.5</v>
      </c>
      <c r="D21" s="1">
        <f t="shared" si="2"/>
        <v>1.9825</v>
      </c>
      <c r="E21" s="1">
        <f t="shared" si="3"/>
        <v>695.27</v>
      </c>
      <c r="F21" s="1">
        <f t="shared" si="4"/>
        <v>11.9588068018929</v>
      </c>
      <c r="G21" s="7">
        <f t="shared" si="5"/>
        <v>0.0441434262948207</v>
      </c>
      <c r="H21" s="7">
        <f t="shared" si="0"/>
        <v>0.000759277268734966</v>
      </c>
    </row>
    <row r="22" spans="1:8">
      <c r="A22" s="4">
        <v>5.18</v>
      </c>
      <c r="B22" s="3">
        <f t="shared" si="1"/>
        <v>0.0359</v>
      </c>
      <c r="C22" s="5">
        <v>127.5</v>
      </c>
      <c r="D22" s="1">
        <f t="shared" si="2"/>
        <v>2.0125</v>
      </c>
      <c r="E22" s="1">
        <f t="shared" si="3"/>
        <v>660.45</v>
      </c>
      <c r="F22" s="1">
        <f t="shared" si="4"/>
        <v>11.3853691255488</v>
      </c>
      <c r="G22" s="7">
        <f t="shared" si="5"/>
        <v>0.0406274509803922</v>
      </c>
      <c r="H22" s="7">
        <f t="shared" si="0"/>
        <v>0.000700368727446293</v>
      </c>
    </row>
    <row r="23" spans="1:8">
      <c r="A23" s="4">
        <v>4.675</v>
      </c>
      <c r="B23" s="3">
        <f t="shared" si="1"/>
        <v>0.033375</v>
      </c>
      <c r="C23" s="5">
        <v>130.7</v>
      </c>
      <c r="D23" s="1">
        <f t="shared" si="2"/>
        <v>2.0605</v>
      </c>
      <c r="E23" s="1">
        <f t="shared" si="3"/>
        <v>611.0225</v>
      </c>
      <c r="F23" s="1">
        <f t="shared" si="4"/>
        <v>10.5744779428614</v>
      </c>
      <c r="G23" s="7">
        <f t="shared" si="5"/>
        <v>0.0357689364957919</v>
      </c>
      <c r="H23" s="7">
        <f t="shared" si="0"/>
        <v>0.000619024389469065</v>
      </c>
    </row>
    <row r="24" spans="1:8">
      <c r="A24" s="4">
        <v>3.062</v>
      </c>
      <c r="B24" s="3">
        <f t="shared" si="1"/>
        <v>0.02531</v>
      </c>
      <c r="C24" s="5">
        <v>141.3</v>
      </c>
      <c r="D24" s="1">
        <f t="shared" si="2"/>
        <v>2.2195</v>
      </c>
      <c r="E24" s="1">
        <f t="shared" si="3"/>
        <v>432.6606</v>
      </c>
      <c r="F24" s="1">
        <f t="shared" si="4"/>
        <v>7.67965107851197</v>
      </c>
      <c r="G24" s="7">
        <f t="shared" si="5"/>
        <v>0.0216702052370842</v>
      </c>
      <c r="H24" s="7">
        <f t="shared" si="0"/>
        <v>0.000384642407976482</v>
      </c>
    </row>
    <row r="25" spans="1:8">
      <c r="A25" s="4">
        <v>2.337</v>
      </c>
      <c r="B25" s="3">
        <f t="shared" si="1"/>
        <v>0.021685</v>
      </c>
      <c r="C25" s="5">
        <v>145.5</v>
      </c>
      <c r="D25" s="1">
        <f t="shared" si="2"/>
        <v>2.2825</v>
      </c>
      <c r="E25" s="1">
        <f t="shared" si="3"/>
        <v>340.0335</v>
      </c>
      <c r="F25" s="1">
        <f t="shared" si="4"/>
        <v>6.19748322015175</v>
      </c>
      <c r="G25" s="7">
        <f t="shared" si="5"/>
        <v>0.0160618556701031</v>
      </c>
      <c r="H25" s="7">
        <f t="shared" si="0"/>
        <v>0.000292744923661825</v>
      </c>
    </row>
    <row r="26" spans="1:8">
      <c r="A26" s="6">
        <v>0.89</v>
      </c>
      <c r="B26" s="2">
        <f t="shared" si="1"/>
        <v>0.01445</v>
      </c>
      <c r="C26" s="5">
        <v>153.2</v>
      </c>
      <c r="D26" s="1">
        <f t="shared" si="2"/>
        <v>2.398</v>
      </c>
      <c r="E26" s="3">
        <f t="shared" si="3"/>
        <v>136.348</v>
      </c>
      <c r="F26" s="3">
        <f t="shared" si="4"/>
        <v>3.07498614565985</v>
      </c>
      <c r="G26" s="7">
        <f t="shared" si="5"/>
        <v>0.00580939947780679</v>
      </c>
      <c r="H26" s="7">
        <f t="shared" si="0"/>
        <v>0.000131016391211161</v>
      </c>
    </row>
    <row r="27" spans="2:6">
      <c r="B27" s="3"/>
      <c r="E27" s="3"/>
      <c r="F27" s="3"/>
    </row>
    <row r="28" spans="1:7">
      <c r="A28" t="s">
        <v>0</v>
      </c>
      <c r="B28" s="3"/>
      <c r="C28" t="s">
        <v>1</v>
      </c>
      <c r="E28" t="s">
        <v>2</v>
      </c>
      <c r="G28" t="s">
        <v>3</v>
      </c>
    </row>
    <row r="29" spans="1:8">
      <c r="A29" s="2">
        <v>0.422</v>
      </c>
      <c r="B29" s="2">
        <f t="shared" ref="B27:B53" si="6">A29*0.005+0.01</f>
        <v>0.01211</v>
      </c>
      <c r="C29">
        <v>77.5</v>
      </c>
      <c r="D29" s="1">
        <f>C29*0.015+0.1</f>
        <v>1.2625</v>
      </c>
      <c r="E29" s="1">
        <f t="shared" ref="E27:E53" si="7">A:A*C:C</f>
        <v>32.705</v>
      </c>
      <c r="F29" s="1">
        <f t="shared" ref="F27:F53" si="8">SQRT(A29^2*D29^2+B29^2*C29^2)</f>
        <v>1.07920265763665</v>
      </c>
      <c r="G29" s="7">
        <f t="shared" ref="G27:G53" si="9">A29/C29</f>
        <v>0.00544516129032258</v>
      </c>
      <c r="H29" s="7">
        <f t="shared" si="0"/>
        <v>0.000179679942998817</v>
      </c>
    </row>
    <row r="30" spans="1:8">
      <c r="A30" s="3">
        <v>3.11</v>
      </c>
      <c r="B30" s="3">
        <f t="shared" si="6"/>
        <v>0.02555</v>
      </c>
      <c r="C30">
        <v>74.2</v>
      </c>
      <c r="D30" s="1">
        <f t="shared" ref="D30:D53" si="10">C30*0.015+0.1</f>
        <v>1.213</v>
      </c>
      <c r="E30" s="1">
        <f t="shared" si="7"/>
        <v>230.762</v>
      </c>
      <c r="F30" s="1">
        <f t="shared" si="8"/>
        <v>4.22200469694196</v>
      </c>
      <c r="G30" s="7">
        <f t="shared" si="9"/>
        <v>0.0419137466307278</v>
      </c>
      <c r="H30" s="7">
        <f t="shared" ref="H30:H53" si="11">SQRT(1/C30^2*B30^2+A30^2/C30^4*D30^2)</f>
        <v>0.000766850846939132</v>
      </c>
    </row>
    <row r="31" spans="1:8">
      <c r="A31" s="3">
        <v>5.549</v>
      </c>
      <c r="B31" s="3">
        <f t="shared" si="6"/>
        <v>0.037745</v>
      </c>
      <c r="C31">
        <v>71.1</v>
      </c>
      <c r="D31" s="1">
        <f t="shared" si="10"/>
        <v>1.1665</v>
      </c>
      <c r="E31" s="1">
        <f t="shared" si="7"/>
        <v>394.5339</v>
      </c>
      <c r="F31" s="1">
        <f t="shared" si="8"/>
        <v>7.00718391613939</v>
      </c>
      <c r="G31" s="7">
        <f t="shared" si="9"/>
        <v>0.0780450070323488</v>
      </c>
      <c r="H31" s="7">
        <f t="shared" si="11"/>
        <v>0.0013861311233637</v>
      </c>
    </row>
    <row r="32" spans="1:8">
      <c r="A32" s="3">
        <v>7.486</v>
      </c>
      <c r="B32" s="3">
        <f t="shared" si="6"/>
        <v>0.04743</v>
      </c>
      <c r="C32" s="3">
        <v>67.9</v>
      </c>
      <c r="D32" s="3">
        <f t="shared" si="10"/>
        <v>1.1185</v>
      </c>
      <c r="E32" s="3">
        <f t="shared" si="7"/>
        <v>508.2994</v>
      </c>
      <c r="F32" s="3">
        <f t="shared" si="8"/>
        <v>8.97107874345611</v>
      </c>
      <c r="G32" s="7">
        <f t="shared" si="9"/>
        <v>0.110250368188513</v>
      </c>
      <c r="H32" s="7">
        <f t="shared" si="11"/>
        <v>0.00194583100927165</v>
      </c>
    </row>
    <row r="33" spans="1:8">
      <c r="A33" s="3">
        <v>9.665</v>
      </c>
      <c r="B33" s="3">
        <f t="shared" si="6"/>
        <v>0.058325</v>
      </c>
      <c r="C33" s="3">
        <v>64.3</v>
      </c>
      <c r="D33" s="3">
        <f t="shared" si="10"/>
        <v>1.0645</v>
      </c>
      <c r="E33" s="1">
        <f t="shared" si="7"/>
        <v>621.4595</v>
      </c>
      <c r="F33" s="1">
        <f t="shared" si="8"/>
        <v>10.9506050779198</v>
      </c>
      <c r="G33" s="2">
        <f t="shared" si="9"/>
        <v>0.150311041990669</v>
      </c>
      <c r="H33" s="2">
        <f t="shared" si="11"/>
        <v>0.00264859875774758</v>
      </c>
    </row>
    <row r="34" spans="1:8">
      <c r="A34" s="3">
        <v>11.44</v>
      </c>
      <c r="B34" s="3">
        <f t="shared" si="6"/>
        <v>0.0672</v>
      </c>
      <c r="C34" s="1">
        <v>61</v>
      </c>
      <c r="D34" s="1">
        <f t="shared" si="10"/>
        <v>1.015</v>
      </c>
      <c r="E34" s="1">
        <f t="shared" si="7"/>
        <v>697.84</v>
      </c>
      <c r="F34" s="1">
        <f t="shared" si="8"/>
        <v>12.3139228193131</v>
      </c>
      <c r="G34" s="2">
        <f t="shared" si="9"/>
        <v>0.187540983606557</v>
      </c>
      <c r="H34" s="2">
        <f t="shared" si="11"/>
        <v>0.00330930470822712</v>
      </c>
    </row>
    <row r="35" spans="1:8">
      <c r="A35" s="3">
        <v>12.815</v>
      </c>
      <c r="B35" s="3">
        <f t="shared" si="6"/>
        <v>0.074075</v>
      </c>
      <c r="C35">
        <v>58.3</v>
      </c>
      <c r="D35" s="1">
        <f t="shared" si="10"/>
        <v>0.9745</v>
      </c>
      <c r="E35" s="1">
        <f t="shared" si="7"/>
        <v>747.1145</v>
      </c>
      <c r="F35" s="1">
        <f t="shared" si="8"/>
        <v>13.2138429219157</v>
      </c>
      <c r="G35" s="2">
        <f t="shared" si="9"/>
        <v>0.219811320754717</v>
      </c>
      <c r="H35" s="2">
        <f t="shared" si="11"/>
        <v>0.00388769360641731</v>
      </c>
    </row>
    <row r="36" spans="1:8">
      <c r="A36" s="3">
        <v>13.569</v>
      </c>
      <c r="B36" s="3">
        <f t="shared" si="6"/>
        <v>0.077845</v>
      </c>
      <c r="C36">
        <v>54.8</v>
      </c>
      <c r="D36" s="1">
        <f t="shared" si="10"/>
        <v>0.922</v>
      </c>
      <c r="E36" s="1">
        <f t="shared" si="7"/>
        <v>743.5812</v>
      </c>
      <c r="F36" s="1">
        <f t="shared" si="8"/>
        <v>13.2179240708502</v>
      </c>
      <c r="G36" s="2">
        <f t="shared" si="9"/>
        <v>0.247609489051095</v>
      </c>
      <c r="H36" s="2">
        <f t="shared" si="11"/>
        <v>0.0044015144889346</v>
      </c>
    </row>
    <row r="37" spans="1:8">
      <c r="A37" s="3">
        <v>14.101</v>
      </c>
      <c r="B37" s="3">
        <f t="shared" si="6"/>
        <v>0.080505</v>
      </c>
      <c r="C37">
        <v>51.5</v>
      </c>
      <c r="D37" s="1">
        <f t="shared" si="10"/>
        <v>0.8725</v>
      </c>
      <c r="E37" s="1">
        <f t="shared" si="7"/>
        <v>726.2015</v>
      </c>
      <c r="F37" s="1">
        <f t="shared" si="8"/>
        <v>12.9829196038511</v>
      </c>
      <c r="G37" s="2">
        <f t="shared" si="9"/>
        <v>0.273805825242718</v>
      </c>
      <c r="H37" s="2">
        <f t="shared" si="11"/>
        <v>0.00489505876288101</v>
      </c>
    </row>
    <row r="38" spans="1:8">
      <c r="A38" s="3">
        <v>14.645</v>
      </c>
      <c r="B38" s="3">
        <f t="shared" si="6"/>
        <v>0.083225</v>
      </c>
      <c r="C38" s="1">
        <v>48</v>
      </c>
      <c r="D38" s="1">
        <f t="shared" si="10"/>
        <v>0.82</v>
      </c>
      <c r="E38" s="1">
        <f t="shared" si="7"/>
        <v>702.96</v>
      </c>
      <c r="F38" s="1">
        <f t="shared" si="8"/>
        <v>12.6559119090645</v>
      </c>
      <c r="G38" s="2">
        <f t="shared" si="9"/>
        <v>0.305104166666667</v>
      </c>
      <c r="H38" s="2">
        <f t="shared" si="11"/>
        <v>0.00549301732164257</v>
      </c>
    </row>
    <row r="39" spans="1:8">
      <c r="A39" s="3">
        <v>15.05</v>
      </c>
      <c r="B39" s="3">
        <f t="shared" si="6"/>
        <v>0.08525</v>
      </c>
      <c r="C39">
        <v>44.6</v>
      </c>
      <c r="D39" s="1">
        <f t="shared" si="10"/>
        <v>0.769</v>
      </c>
      <c r="E39" s="1">
        <f t="shared" si="7"/>
        <v>671.23</v>
      </c>
      <c r="F39" s="1">
        <f t="shared" si="8"/>
        <v>12.1819985850024</v>
      </c>
      <c r="G39" s="2">
        <f t="shared" si="9"/>
        <v>0.337443946188341</v>
      </c>
      <c r="H39" s="2">
        <f t="shared" si="11"/>
        <v>0.00612419241539262</v>
      </c>
    </row>
    <row r="40" spans="1:8">
      <c r="A40" s="3">
        <v>15.495</v>
      </c>
      <c r="B40" s="3">
        <f t="shared" si="6"/>
        <v>0.087475</v>
      </c>
      <c r="C40" s="1">
        <v>41</v>
      </c>
      <c r="D40" s="1">
        <f t="shared" si="10"/>
        <v>0.715</v>
      </c>
      <c r="E40" s="1">
        <f t="shared" si="7"/>
        <v>635.295</v>
      </c>
      <c r="F40" s="1">
        <f t="shared" si="8"/>
        <v>11.6449723950403</v>
      </c>
      <c r="G40" s="2">
        <f t="shared" si="9"/>
        <v>0.377926829268293</v>
      </c>
      <c r="H40" s="2">
        <f t="shared" si="11"/>
        <v>0.00692740773054151</v>
      </c>
    </row>
    <row r="41" spans="1:8">
      <c r="A41" s="3">
        <v>15.985</v>
      </c>
      <c r="B41" s="3">
        <f t="shared" si="6"/>
        <v>0.089925</v>
      </c>
      <c r="C41" s="1">
        <v>36</v>
      </c>
      <c r="D41" s="1">
        <f t="shared" si="10"/>
        <v>0.64</v>
      </c>
      <c r="E41" s="1">
        <f t="shared" si="7"/>
        <v>575.46</v>
      </c>
      <c r="F41" s="1">
        <f t="shared" si="8"/>
        <v>10.7303865470914</v>
      </c>
      <c r="G41" s="2">
        <f t="shared" si="9"/>
        <v>0.444027777777778</v>
      </c>
      <c r="H41" s="2">
        <f t="shared" si="11"/>
        <v>0.00827961924929892</v>
      </c>
    </row>
    <row r="42" spans="1:8">
      <c r="A42" s="3">
        <v>16.439</v>
      </c>
      <c r="B42" s="3">
        <f t="shared" si="6"/>
        <v>0.092195</v>
      </c>
      <c r="C42">
        <v>30.8</v>
      </c>
      <c r="D42" s="1">
        <f t="shared" si="10"/>
        <v>0.562</v>
      </c>
      <c r="E42" s="1">
        <f t="shared" si="7"/>
        <v>506.3212</v>
      </c>
      <c r="F42" s="1">
        <f t="shared" si="8"/>
        <v>9.66526112005051</v>
      </c>
      <c r="G42" s="2">
        <f t="shared" si="9"/>
        <v>0.533733766233766</v>
      </c>
      <c r="H42" s="2">
        <f t="shared" si="11"/>
        <v>0.0101885447799487</v>
      </c>
    </row>
    <row r="43" spans="1:8">
      <c r="A43" s="3">
        <v>16.8</v>
      </c>
      <c r="B43" s="3">
        <f t="shared" si="6"/>
        <v>0.094</v>
      </c>
      <c r="C43">
        <v>25.7</v>
      </c>
      <c r="D43" s="1">
        <f t="shared" si="10"/>
        <v>0.4855</v>
      </c>
      <c r="E43" s="1">
        <f t="shared" si="7"/>
        <v>431.76</v>
      </c>
      <c r="F43" s="1">
        <f t="shared" si="8"/>
        <v>8.50664155821791</v>
      </c>
      <c r="G43" s="2">
        <f t="shared" si="9"/>
        <v>0.653696498054475</v>
      </c>
      <c r="H43" s="2">
        <f t="shared" si="11"/>
        <v>0.0128792889494435</v>
      </c>
    </row>
    <row r="44" spans="1:8">
      <c r="A44" s="3">
        <v>17.149</v>
      </c>
      <c r="B44" s="3">
        <f t="shared" si="6"/>
        <v>0.095745</v>
      </c>
      <c r="C44">
        <v>20.2</v>
      </c>
      <c r="D44" s="1">
        <f t="shared" si="10"/>
        <v>0.403</v>
      </c>
      <c r="E44" s="1">
        <f t="shared" si="7"/>
        <v>346.4098</v>
      </c>
      <c r="F44" s="1">
        <f t="shared" si="8"/>
        <v>7.17656715781369</v>
      </c>
      <c r="G44" s="2">
        <f t="shared" si="9"/>
        <v>0.848960396039604</v>
      </c>
      <c r="H44" s="2">
        <f t="shared" si="11"/>
        <v>0.0175879010827705</v>
      </c>
    </row>
    <row r="45" spans="1:8">
      <c r="A45" s="3">
        <v>17.41</v>
      </c>
      <c r="B45" s="3">
        <f t="shared" si="6"/>
        <v>0.09705</v>
      </c>
      <c r="C45">
        <v>15.6</v>
      </c>
      <c r="D45" s="1">
        <f t="shared" si="10"/>
        <v>0.334</v>
      </c>
      <c r="E45" s="1">
        <f t="shared" si="7"/>
        <v>271.596</v>
      </c>
      <c r="F45" s="1">
        <f t="shared" si="8"/>
        <v>6.00879876880563</v>
      </c>
      <c r="G45" s="3">
        <f t="shared" si="9"/>
        <v>1.11602564102564</v>
      </c>
      <c r="H45" s="3">
        <f t="shared" si="11"/>
        <v>0.0246909877087674</v>
      </c>
    </row>
    <row r="46" spans="1:8">
      <c r="A46" s="3">
        <v>13.497</v>
      </c>
      <c r="B46" s="3">
        <f t="shared" si="6"/>
        <v>0.077485</v>
      </c>
      <c r="C46" s="1">
        <v>55</v>
      </c>
      <c r="D46" s="1">
        <f t="shared" si="10"/>
        <v>0.925</v>
      </c>
      <c r="E46" s="1">
        <f t="shared" si="7"/>
        <v>742.335</v>
      </c>
      <c r="F46" s="1">
        <f t="shared" si="8"/>
        <v>13.1920518544785</v>
      </c>
      <c r="G46" s="2">
        <f t="shared" si="9"/>
        <v>0.2454</v>
      </c>
      <c r="H46" s="2">
        <f t="shared" si="11"/>
        <v>0.00436100887751356</v>
      </c>
    </row>
    <row r="47" spans="1:8">
      <c r="A47" s="3">
        <v>13.086</v>
      </c>
      <c r="B47" s="3">
        <f t="shared" si="6"/>
        <v>0.07543</v>
      </c>
      <c r="C47" s="1">
        <v>57</v>
      </c>
      <c r="D47" s="1">
        <f t="shared" si="10"/>
        <v>0.955</v>
      </c>
      <c r="E47" s="1">
        <f t="shared" si="7"/>
        <v>745.902</v>
      </c>
      <c r="F47" s="1">
        <f t="shared" si="8"/>
        <v>13.2160525300484</v>
      </c>
      <c r="G47" s="2">
        <f t="shared" si="9"/>
        <v>0.229578947368421</v>
      </c>
      <c r="H47" s="2">
        <f t="shared" si="11"/>
        <v>0.00406772931057201</v>
      </c>
    </row>
    <row r="48" spans="1:8">
      <c r="A48" s="3">
        <v>12.566</v>
      </c>
      <c r="B48" s="3">
        <f t="shared" si="6"/>
        <v>0.07283</v>
      </c>
      <c r="C48" s="1">
        <v>58.9</v>
      </c>
      <c r="D48" s="1">
        <f t="shared" si="10"/>
        <v>0.9835</v>
      </c>
      <c r="E48" s="1">
        <f t="shared" si="7"/>
        <v>740.1374</v>
      </c>
      <c r="F48" s="1">
        <f t="shared" si="8"/>
        <v>13.081969128189</v>
      </c>
      <c r="G48" s="2">
        <f t="shared" si="9"/>
        <v>0.213344651952462</v>
      </c>
      <c r="H48" s="2">
        <f t="shared" si="11"/>
        <v>0.00377087842136654</v>
      </c>
    </row>
    <row r="49" spans="1:8">
      <c r="A49" s="3">
        <v>11.993</v>
      </c>
      <c r="B49" s="3">
        <f t="shared" si="6"/>
        <v>0.069965</v>
      </c>
      <c r="C49">
        <v>60</v>
      </c>
      <c r="D49" s="1">
        <f t="shared" si="10"/>
        <v>1</v>
      </c>
      <c r="E49" s="1">
        <f t="shared" si="7"/>
        <v>719.58</v>
      </c>
      <c r="F49" s="1">
        <f t="shared" si="8"/>
        <v>12.7064713201581</v>
      </c>
      <c r="G49" s="2">
        <f t="shared" si="9"/>
        <v>0.199883333333333</v>
      </c>
      <c r="H49" s="2">
        <f t="shared" si="11"/>
        <v>0.00352957536671058</v>
      </c>
    </row>
    <row r="50" spans="1:8">
      <c r="A50" s="3">
        <v>10.81</v>
      </c>
      <c r="B50" s="3">
        <f t="shared" si="6"/>
        <v>0.06405</v>
      </c>
      <c r="C50">
        <v>62.2</v>
      </c>
      <c r="D50" s="1">
        <f t="shared" si="10"/>
        <v>1.033</v>
      </c>
      <c r="E50" s="1">
        <f t="shared" si="7"/>
        <v>672.382</v>
      </c>
      <c r="F50" s="1">
        <f t="shared" si="8"/>
        <v>11.8561122540654</v>
      </c>
      <c r="G50" s="2">
        <f t="shared" si="9"/>
        <v>0.17379421221865</v>
      </c>
      <c r="H50" s="2">
        <f t="shared" si="11"/>
        <v>0.00306451345986534</v>
      </c>
    </row>
    <row r="51" spans="1:8">
      <c r="A51" s="3">
        <v>8.746</v>
      </c>
      <c r="B51" s="3">
        <f t="shared" si="6"/>
        <v>0.05373</v>
      </c>
      <c r="C51" s="3">
        <v>65.5</v>
      </c>
      <c r="D51" s="3">
        <f t="shared" si="10"/>
        <v>1.0825</v>
      </c>
      <c r="E51" s="3">
        <f t="shared" si="7"/>
        <v>572.863</v>
      </c>
      <c r="F51" s="3">
        <f t="shared" si="8"/>
        <v>10.1004943639532</v>
      </c>
      <c r="G51" s="2">
        <f t="shared" si="9"/>
        <v>0.133526717557252</v>
      </c>
      <c r="H51" s="2">
        <f t="shared" si="11"/>
        <v>0.00235429039425516</v>
      </c>
    </row>
    <row r="52" spans="1:8">
      <c r="A52" s="3">
        <v>10.235</v>
      </c>
      <c r="B52" s="3">
        <f t="shared" si="6"/>
        <v>0.061175</v>
      </c>
      <c r="C52">
        <v>63</v>
      </c>
      <c r="D52" s="1">
        <f t="shared" si="10"/>
        <v>1.045</v>
      </c>
      <c r="E52" s="3">
        <f t="shared" si="7"/>
        <v>644.805</v>
      </c>
      <c r="F52" s="3">
        <f t="shared" si="8"/>
        <v>11.3687656885543</v>
      </c>
      <c r="G52" s="2">
        <f t="shared" si="9"/>
        <v>0.162460317460317</v>
      </c>
      <c r="H52" s="2">
        <f t="shared" si="11"/>
        <v>0.00286439044811144</v>
      </c>
    </row>
    <row r="53" spans="1:8">
      <c r="A53" s="3">
        <v>6.836</v>
      </c>
      <c r="B53" s="3">
        <f t="shared" si="6"/>
        <v>0.04418</v>
      </c>
      <c r="C53" s="3">
        <v>68.6</v>
      </c>
      <c r="D53" s="3">
        <f t="shared" si="10"/>
        <v>1.129</v>
      </c>
      <c r="E53" s="3">
        <f t="shared" si="7"/>
        <v>468.9496</v>
      </c>
      <c r="F53" s="3">
        <f t="shared" si="8"/>
        <v>8.2915951087737</v>
      </c>
      <c r="G53" s="7">
        <f t="shared" si="9"/>
        <v>0.0996501457725948</v>
      </c>
      <c r="H53" s="7">
        <f t="shared" si="11"/>
        <v>0.00176193488868875</v>
      </c>
    </row>
    <row r="54" spans="2:6">
      <c r="B54" s="3"/>
      <c r="D54" s="1"/>
      <c r="E54" s="3"/>
      <c r="F54" s="3"/>
    </row>
    <row r="55" spans="2:6">
      <c r="B55" s="3"/>
      <c r="D55" s="1"/>
      <c r="E55" s="3"/>
      <c r="F55" s="3"/>
    </row>
    <row r="56" spans="1:7">
      <c r="A56" t="s">
        <v>0</v>
      </c>
      <c r="B56" s="3"/>
      <c r="C56" t="s">
        <v>1</v>
      </c>
      <c r="E56" t="s">
        <v>2</v>
      </c>
      <c r="G56" t="s">
        <v>3</v>
      </c>
    </row>
    <row r="57" spans="1:8">
      <c r="A57" s="3">
        <v>8.485</v>
      </c>
      <c r="B57" s="3">
        <f t="shared" ref="B54:B85" si="12">A57*0.005+0.01</f>
        <v>0.052425</v>
      </c>
      <c r="C57">
        <v>82.2</v>
      </c>
      <c r="D57" s="1">
        <f t="shared" ref="D54:D85" si="13">C57*0.015+0.1</f>
        <v>1.333</v>
      </c>
      <c r="E57" s="3">
        <f t="shared" ref="E54:E85" si="14">A:A*C:C</f>
        <v>697.467</v>
      </c>
      <c r="F57" s="3">
        <f t="shared" ref="F54:F85" si="15">SQRT(A57^2*D57^2+B57^2*C57^2)</f>
        <v>12.103631335151</v>
      </c>
      <c r="G57" s="7">
        <f t="shared" ref="G54:G85" si="16">A57/C57</f>
        <v>0.103223844282238</v>
      </c>
      <c r="H57" s="7">
        <f t="shared" ref="H54:H85" si="17">SQRT(1/C57^2*B57^2+A57^2/C57^4*D57^2)</f>
        <v>0.00179131536859701</v>
      </c>
    </row>
    <row r="58" spans="1:8">
      <c r="A58" s="3">
        <v>9.862</v>
      </c>
      <c r="B58" s="3">
        <f t="shared" si="12"/>
        <v>0.05931</v>
      </c>
      <c r="C58">
        <v>8.8</v>
      </c>
      <c r="D58" s="1">
        <f t="shared" si="13"/>
        <v>0.232</v>
      </c>
      <c r="E58" s="1">
        <f t="shared" si="14"/>
        <v>86.7856</v>
      </c>
      <c r="F58" s="1">
        <f t="shared" si="15"/>
        <v>2.34675938720611</v>
      </c>
      <c r="G58" s="3">
        <f t="shared" si="16"/>
        <v>1.12068181818182</v>
      </c>
      <c r="H58" s="3">
        <f t="shared" si="17"/>
        <v>0.0303042276240458</v>
      </c>
    </row>
    <row r="59" spans="1:8">
      <c r="A59" s="3">
        <v>9.84</v>
      </c>
      <c r="B59" s="3">
        <f t="shared" si="12"/>
        <v>0.0592</v>
      </c>
      <c r="C59">
        <v>11</v>
      </c>
      <c r="D59" s="1">
        <f t="shared" si="13"/>
        <v>0.265</v>
      </c>
      <c r="E59" s="1">
        <f t="shared" si="14"/>
        <v>108.24</v>
      </c>
      <c r="F59" s="1">
        <f t="shared" si="15"/>
        <v>2.68768286819706</v>
      </c>
      <c r="G59" s="3">
        <f t="shared" si="16"/>
        <v>0.894545454545455</v>
      </c>
      <c r="H59" s="3">
        <f t="shared" si="17"/>
        <v>0.0222122551090667</v>
      </c>
    </row>
    <row r="60" spans="1:8">
      <c r="A60" s="3">
        <v>9.804</v>
      </c>
      <c r="B60" s="3">
        <f t="shared" si="12"/>
        <v>0.05902</v>
      </c>
      <c r="C60">
        <v>14.5</v>
      </c>
      <c r="D60" s="1">
        <f t="shared" si="13"/>
        <v>0.3175</v>
      </c>
      <c r="E60" s="1">
        <f t="shared" si="14"/>
        <v>142.158</v>
      </c>
      <c r="F60" s="1">
        <f t="shared" si="15"/>
        <v>3.22826789424298</v>
      </c>
      <c r="G60" s="2">
        <f t="shared" si="16"/>
        <v>0.676137931034483</v>
      </c>
      <c r="H60" s="2">
        <f t="shared" si="17"/>
        <v>0.0153544251807038</v>
      </c>
    </row>
    <row r="61" spans="1:8">
      <c r="A61" s="3">
        <v>9.773</v>
      </c>
      <c r="B61" s="3">
        <f t="shared" si="12"/>
        <v>0.058865</v>
      </c>
      <c r="C61">
        <v>17.4</v>
      </c>
      <c r="D61" s="1">
        <f t="shared" si="13"/>
        <v>0.361</v>
      </c>
      <c r="E61" s="1">
        <f t="shared" si="14"/>
        <v>170.0502</v>
      </c>
      <c r="F61" s="1">
        <f t="shared" si="15"/>
        <v>3.67372400729968</v>
      </c>
      <c r="G61" s="2">
        <f t="shared" si="16"/>
        <v>0.561666666666667</v>
      </c>
      <c r="H61" s="2">
        <f t="shared" si="17"/>
        <v>0.0121341128527536</v>
      </c>
    </row>
    <row r="62" spans="1:8">
      <c r="A62" s="3">
        <v>9.726</v>
      </c>
      <c r="B62" s="3">
        <f t="shared" si="12"/>
        <v>0.05863</v>
      </c>
      <c r="C62">
        <v>21.7</v>
      </c>
      <c r="D62" s="1">
        <f t="shared" si="13"/>
        <v>0.4255</v>
      </c>
      <c r="E62" s="1">
        <f t="shared" si="14"/>
        <v>211.0542</v>
      </c>
      <c r="F62" s="1">
        <f t="shared" si="15"/>
        <v>4.32956529642527</v>
      </c>
      <c r="G62" s="2">
        <f t="shared" si="16"/>
        <v>0.448202764976959</v>
      </c>
      <c r="H62" s="2">
        <f t="shared" si="17"/>
        <v>0.00919443032645685</v>
      </c>
    </row>
    <row r="63" spans="1:8">
      <c r="A63" s="3">
        <v>9.686</v>
      </c>
      <c r="B63" s="3">
        <f t="shared" si="12"/>
        <v>0.05843</v>
      </c>
      <c r="C63">
        <v>25.1</v>
      </c>
      <c r="D63" s="1">
        <f t="shared" si="13"/>
        <v>0.4765</v>
      </c>
      <c r="E63" s="1">
        <f t="shared" si="14"/>
        <v>243.1186</v>
      </c>
      <c r="F63" s="1">
        <f t="shared" si="15"/>
        <v>4.84279034661733</v>
      </c>
      <c r="G63" s="2">
        <f t="shared" si="16"/>
        <v>0.385896414342629</v>
      </c>
      <c r="H63" s="2">
        <f t="shared" si="17"/>
        <v>0.00768684679071337</v>
      </c>
    </row>
    <row r="64" spans="1:8">
      <c r="A64" s="3">
        <v>9.644</v>
      </c>
      <c r="B64" s="3">
        <f t="shared" si="12"/>
        <v>0.05822</v>
      </c>
      <c r="C64">
        <v>29.4</v>
      </c>
      <c r="D64" s="1">
        <f t="shared" si="13"/>
        <v>0.541</v>
      </c>
      <c r="E64" s="1">
        <f t="shared" si="14"/>
        <v>283.5336</v>
      </c>
      <c r="F64" s="1">
        <f t="shared" si="15"/>
        <v>5.49100280836206</v>
      </c>
      <c r="G64" s="2">
        <f t="shared" si="16"/>
        <v>0.328027210884354</v>
      </c>
      <c r="H64" s="2">
        <f t="shared" si="17"/>
        <v>0.00635268037433715</v>
      </c>
    </row>
    <row r="65" spans="1:8">
      <c r="A65" s="3">
        <v>9.589</v>
      </c>
      <c r="B65" s="3">
        <f t="shared" si="12"/>
        <v>0.057945</v>
      </c>
      <c r="C65">
        <v>33.6</v>
      </c>
      <c r="D65" s="1">
        <f t="shared" si="13"/>
        <v>0.604</v>
      </c>
      <c r="E65" s="3">
        <f t="shared" si="14"/>
        <v>322.1904</v>
      </c>
      <c r="F65" s="3">
        <f t="shared" si="15"/>
        <v>6.11024219273181</v>
      </c>
      <c r="G65" s="2">
        <f t="shared" si="16"/>
        <v>0.285386904761905</v>
      </c>
      <c r="H65" s="2">
        <f t="shared" si="17"/>
        <v>0.00541227518488858</v>
      </c>
    </row>
    <row r="66" spans="1:8">
      <c r="A66" s="3">
        <v>9.523</v>
      </c>
      <c r="B66" s="3">
        <f t="shared" si="12"/>
        <v>0.057615</v>
      </c>
      <c r="C66">
        <v>38.2</v>
      </c>
      <c r="D66" s="1">
        <f t="shared" si="13"/>
        <v>0.673</v>
      </c>
      <c r="E66" s="1">
        <f t="shared" si="14"/>
        <v>363.7786</v>
      </c>
      <c r="F66" s="1">
        <f t="shared" si="15"/>
        <v>6.77635165999301</v>
      </c>
      <c r="G66" s="2">
        <f t="shared" si="16"/>
        <v>0.249293193717277</v>
      </c>
      <c r="H66" s="2">
        <f t="shared" si="17"/>
        <v>0.00464375405004866</v>
      </c>
    </row>
    <row r="67" spans="1:8">
      <c r="A67" s="3">
        <v>9.456</v>
      </c>
      <c r="B67" s="3">
        <f t="shared" si="12"/>
        <v>0.05728</v>
      </c>
      <c r="C67" s="1">
        <v>43</v>
      </c>
      <c r="D67" s="1">
        <f t="shared" si="13"/>
        <v>0.745</v>
      </c>
      <c r="E67" s="1">
        <f t="shared" si="14"/>
        <v>406.608</v>
      </c>
      <c r="F67" s="1">
        <f t="shared" si="15"/>
        <v>7.46288455759568</v>
      </c>
      <c r="G67" s="2">
        <f t="shared" si="16"/>
        <v>0.219906976744186</v>
      </c>
      <c r="H67" s="2">
        <f t="shared" si="17"/>
        <v>0.00403617336808852</v>
      </c>
    </row>
    <row r="68" spans="1:8">
      <c r="A68" s="3">
        <v>9.398</v>
      </c>
      <c r="B68" s="3">
        <f t="shared" si="12"/>
        <v>0.05699</v>
      </c>
      <c r="C68">
        <v>47.1</v>
      </c>
      <c r="D68" s="1">
        <f t="shared" si="13"/>
        <v>0.8065</v>
      </c>
      <c r="E68" s="1">
        <f t="shared" si="14"/>
        <v>442.6458</v>
      </c>
      <c r="F68" s="1">
        <f t="shared" si="15"/>
        <v>8.0407529813824</v>
      </c>
      <c r="G68" s="2">
        <f t="shared" si="16"/>
        <v>0.199532908704883</v>
      </c>
      <c r="H68" s="2">
        <f t="shared" si="17"/>
        <v>0.00362455676875889</v>
      </c>
    </row>
    <row r="69" spans="1:8">
      <c r="A69" s="3">
        <v>9.315</v>
      </c>
      <c r="B69" s="3">
        <f t="shared" si="12"/>
        <v>0.056575</v>
      </c>
      <c r="C69">
        <v>51.8</v>
      </c>
      <c r="D69" s="1">
        <f t="shared" si="13"/>
        <v>0.877</v>
      </c>
      <c r="E69" s="1">
        <f t="shared" si="14"/>
        <v>482.517</v>
      </c>
      <c r="F69" s="1">
        <f t="shared" si="15"/>
        <v>8.67900084671329</v>
      </c>
      <c r="G69" s="2">
        <f t="shared" si="16"/>
        <v>0.179826254826255</v>
      </c>
      <c r="H69" s="2">
        <f t="shared" si="17"/>
        <v>0.00323452275857295</v>
      </c>
    </row>
    <row r="70" spans="1:8">
      <c r="A70" s="3">
        <v>9.253</v>
      </c>
      <c r="B70" s="3">
        <f t="shared" si="12"/>
        <v>0.056265</v>
      </c>
      <c r="C70">
        <v>55.7</v>
      </c>
      <c r="D70" s="1">
        <f t="shared" si="13"/>
        <v>0.9355</v>
      </c>
      <c r="E70" s="1">
        <f t="shared" si="14"/>
        <v>515.3921</v>
      </c>
      <c r="F70" s="1">
        <f t="shared" si="15"/>
        <v>9.20604076552469</v>
      </c>
      <c r="G70" s="2">
        <f t="shared" si="16"/>
        <v>0.166122082585278</v>
      </c>
      <c r="H70" s="2">
        <f t="shared" si="17"/>
        <v>0.00296730715184407</v>
      </c>
    </row>
    <row r="71" spans="1:8">
      <c r="A71" s="3">
        <v>9.175</v>
      </c>
      <c r="B71" s="3">
        <f t="shared" si="12"/>
        <v>0.055875</v>
      </c>
      <c r="C71">
        <v>60.2</v>
      </c>
      <c r="D71" s="1">
        <f t="shared" si="13"/>
        <v>1.003</v>
      </c>
      <c r="E71" s="1">
        <f t="shared" si="14"/>
        <v>552.335</v>
      </c>
      <c r="F71" s="1">
        <f t="shared" si="15"/>
        <v>9.79799856507695</v>
      </c>
      <c r="G71" s="2">
        <f t="shared" si="16"/>
        <v>0.152408637873754</v>
      </c>
      <c r="H71" s="2">
        <f t="shared" si="17"/>
        <v>0.00270361214696222</v>
      </c>
    </row>
    <row r="72" spans="1:8">
      <c r="A72" s="3">
        <v>9.038</v>
      </c>
      <c r="B72" s="3">
        <f t="shared" si="12"/>
        <v>0.05519</v>
      </c>
      <c r="C72" s="3">
        <v>65.8</v>
      </c>
      <c r="D72" s="3">
        <f t="shared" si="13"/>
        <v>1.087</v>
      </c>
      <c r="E72" s="1">
        <f t="shared" si="14"/>
        <v>594.7004</v>
      </c>
      <c r="F72" s="1">
        <f t="shared" si="15"/>
        <v>10.474005688257</v>
      </c>
      <c r="G72" s="2">
        <f t="shared" si="16"/>
        <v>0.137355623100304</v>
      </c>
      <c r="H72" s="2">
        <f t="shared" si="17"/>
        <v>0.00241914008745693</v>
      </c>
    </row>
    <row r="73" spans="1:8">
      <c r="A73" s="3">
        <v>8.889</v>
      </c>
      <c r="B73" s="3">
        <f t="shared" si="12"/>
        <v>0.054445</v>
      </c>
      <c r="C73">
        <v>71.5</v>
      </c>
      <c r="D73" s="1">
        <f t="shared" si="13"/>
        <v>1.1725</v>
      </c>
      <c r="E73" s="3">
        <f t="shared" si="14"/>
        <v>635.5635</v>
      </c>
      <c r="F73" s="3">
        <f t="shared" si="15"/>
        <v>11.1256217679086</v>
      </c>
      <c r="G73" s="2">
        <f t="shared" si="16"/>
        <v>0.124321678321678</v>
      </c>
      <c r="H73" s="2">
        <f t="shared" si="17"/>
        <v>0.00217626715593107</v>
      </c>
    </row>
    <row r="74" spans="1:8">
      <c r="A74" s="3">
        <v>8.752</v>
      </c>
      <c r="B74" s="3">
        <f t="shared" si="12"/>
        <v>0.05376</v>
      </c>
      <c r="C74">
        <v>75.8</v>
      </c>
      <c r="D74" s="1">
        <f t="shared" si="13"/>
        <v>1.237</v>
      </c>
      <c r="E74" s="1">
        <f t="shared" si="14"/>
        <v>663.4016</v>
      </c>
      <c r="F74" s="1">
        <f t="shared" si="15"/>
        <v>11.5677489728227</v>
      </c>
      <c r="G74" s="2">
        <f t="shared" si="16"/>
        <v>0.115461741424802</v>
      </c>
      <c r="H74" s="2">
        <f t="shared" si="17"/>
        <v>0.00201330904352216</v>
      </c>
    </row>
    <row r="75" spans="1:8">
      <c r="A75" s="3">
        <v>7.212</v>
      </c>
      <c r="B75" s="3">
        <f t="shared" si="12"/>
        <v>0.04606</v>
      </c>
      <c r="C75">
        <v>102.1</v>
      </c>
      <c r="D75" s="1">
        <f t="shared" si="13"/>
        <v>1.6315</v>
      </c>
      <c r="E75" s="1">
        <f t="shared" si="14"/>
        <v>736.3452</v>
      </c>
      <c r="F75" s="1">
        <f t="shared" si="15"/>
        <v>12.671356796727</v>
      </c>
      <c r="G75" s="7">
        <f t="shared" si="16"/>
        <v>0.0706366307541626</v>
      </c>
      <c r="H75" s="7">
        <f t="shared" si="17"/>
        <v>0.00121554666371785</v>
      </c>
    </row>
    <row r="76" spans="1:8">
      <c r="A76" s="2">
        <v>0.707</v>
      </c>
      <c r="B76" s="2">
        <f t="shared" si="12"/>
        <v>0.013535</v>
      </c>
      <c r="C76">
        <v>127.5</v>
      </c>
      <c r="D76" s="1">
        <f t="shared" si="13"/>
        <v>2.0125</v>
      </c>
      <c r="E76" s="1">
        <f t="shared" si="14"/>
        <v>90.1425</v>
      </c>
      <c r="F76" s="1">
        <f t="shared" si="15"/>
        <v>2.23663814329956</v>
      </c>
      <c r="G76" s="8">
        <f t="shared" si="16"/>
        <v>0.00554509803921569</v>
      </c>
      <c r="H76" s="8">
        <f t="shared" si="17"/>
        <v>0.000137586352529</v>
      </c>
    </row>
    <row r="77" spans="1:8">
      <c r="A77" s="3">
        <v>3.517</v>
      </c>
      <c r="B77" s="3">
        <f t="shared" si="12"/>
        <v>0.027585</v>
      </c>
      <c r="C77">
        <v>119.1</v>
      </c>
      <c r="D77" s="1">
        <f t="shared" si="13"/>
        <v>1.8865</v>
      </c>
      <c r="E77" s="1">
        <f t="shared" si="14"/>
        <v>418.8747</v>
      </c>
      <c r="F77" s="1">
        <f t="shared" si="15"/>
        <v>7.40368300926792</v>
      </c>
      <c r="G77" s="7">
        <f t="shared" si="16"/>
        <v>0.0295298068849706</v>
      </c>
      <c r="H77" s="7">
        <f t="shared" si="17"/>
        <v>0.000521944460959852</v>
      </c>
    </row>
    <row r="78" spans="1:8">
      <c r="A78" s="3">
        <v>6.54</v>
      </c>
      <c r="B78" s="3">
        <f t="shared" si="12"/>
        <v>0.0427</v>
      </c>
      <c r="C78">
        <v>109.5</v>
      </c>
      <c r="D78" s="1">
        <f t="shared" si="13"/>
        <v>1.7425</v>
      </c>
      <c r="E78" s="1">
        <f t="shared" si="14"/>
        <v>716.13</v>
      </c>
      <c r="F78" s="1">
        <f t="shared" si="15"/>
        <v>12.3178479989404</v>
      </c>
      <c r="G78" s="7">
        <f t="shared" si="16"/>
        <v>0.0597260273972603</v>
      </c>
      <c r="H78" s="7">
        <f t="shared" si="17"/>
        <v>0.00102732203239636</v>
      </c>
    </row>
    <row r="79" spans="1:8">
      <c r="A79" s="3">
        <v>7.06</v>
      </c>
      <c r="B79" s="3">
        <f t="shared" si="12"/>
        <v>0.0453</v>
      </c>
      <c r="C79">
        <v>103.8</v>
      </c>
      <c r="D79" s="1">
        <f t="shared" si="13"/>
        <v>1.657</v>
      </c>
      <c r="E79" s="1">
        <f t="shared" si="14"/>
        <v>732.828</v>
      </c>
      <c r="F79" s="1">
        <f t="shared" si="15"/>
        <v>12.608058973371</v>
      </c>
      <c r="G79" s="7">
        <f t="shared" si="16"/>
        <v>0.0680154142581888</v>
      </c>
      <c r="H79" s="7">
        <f t="shared" si="17"/>
        <v>0.00117018229934651</v>
      </c>
    </row>
    <row r="80" spans="1:8">
      <c r="A80" s="3">
        <v>7.432</v>
      </c>
      <c r="B80" s="3">
        <f t="shared" si="12"/>
        <v>0.04716</v>
      </c>
      <c r="C80">
        <v>99.3</v>
      </c>
      <c r="D80" s="1">
        <f t="shared" si="13"/>
        <v>1.5895</v>
      </c>
      <c r="E80" s="1">
        <f t="shared" si="14"/>
        <v>737.9976</v>
      </c>
      <c r="F80" s="1">
        <f t="shared" si="15"/>
        <v>12.7075261282061</v>
      </c>
      <c r="G80" s="7">
        <f t="shared" si="16"/>
        <v>0.0748439073514602</v>
      </c>
      <c r="H80" s="7">
        <f t="shared" si="17"/>
        <v>0.00128873170889135</v>
      </c>
    </row>
    <row r="81" spans="1:8">
      <c r="A81" s="3">
        <v>7.605</v>
      </c>
      <c r="B81" s="3">
        <f t="shared" si="12"/>
        <v>0.048025</v>
      </c>
      <c r="C81" s="1">
        <v>97</v>
      </c>
      <c r="D81" s="1">
        <f t="shared" si="13"/>
        <v>1.555</v>
      </c>
      <c r="E81" s="1">
        <f t="shared" si="14"/>
        <v>737.685</v>
      </c>
      <c r="F81" s="1">
        <f t="shared" si="15"/>
        <v>12.7102272926667</v>
      </c>
      <c r="G81" s="7">
        <f t="shared" si="16"/>
        <v>0.0784020618556701</v>
      </c>
      <c r="H81" s="7">
        <f t="shared" si="17"/>
        <v>0.00135085846451979</v>
      </c>
    </row>
    <row r="82" spans="2:6">
      <c r="B82" s="3"/>
      <c r="D82" s="1"/>
      <c r="E82" s="3"/>
      <c r="F82" s="3"/>
    </row>
    <row r="83" spans="2:6">
      <c r="B83" s="3"/>
      <c r="D83" s="1"/>
      <c r="E83" s="3"/>
      <c r="F83" s="3"/>
    </row>
    <row r="84" spans="2:6">
      <c r="B84" s="3"/>
      <c r="D84" s="1"/>
      <c r="E84" s="3"/>
      <c r="F84" s="3"/>
    </row>
    <row r="85" spans="2:6">
      <c r="B85" s="3"/>
      <c r="D85" s="1"/>
      <c r="E85" s="3"/>
      <c r="F85" s="3"/>
    </row>
    <row r="86" spans="1:7">
      <c r="A86" t="s">
        <v>0</v>
      </c>
      <c r="B86" s="3"/>
      <c r="C86" t="s">
        <v>1</v>
      </c>
      <c r="E86" t="s">
        <v>2</v>
      </c>
      <c r="G86" t="s">
        <v>3</v>
      </c>
    </row>
    <row r="87" spans="1:8">
      <c r="A87" s="2">
        <v>0.47</v>
      </c>
      <c r="B87" s="2">
        <f t="shared" ref="B86:B111" si="18">A87*0.005+0.01</f>
        <v>0.01235</v>
      </c>
      <c r="C87">
        <v>85.7</v>
      </c>
      <c r="D87" s="1">
        <f t="shared" ref="D86:D111" si="19">C87*0.015+0.1</f>
        <v>1.3855</v>
      </c>
      <c r="E87" s="1">
        <f t="shared" ref="E86:E111" si="20">A:A*C:C</f>
        <v>40.279</v>
      </c>
      <c r="F87" s="1">
        <f t="shared" ref="F86:F111" si="21">SQRT(A87^2*D87^2+B87^2*C87^2)</f>
        <v>1.2426752915585</v>
      </c>
      <c r="G87" s="7">
        <f t="shared" ref="G86:G111" si="22">A87/C87</f>
        <v>0.00548424737456243</v>
      </c>
      <c r="H87" s="7">
        <f t="shared" ref="H86:H111" si="23">SQRT(1/C87^2*B87^2+A87^2/C87^4*D87^2)</f>
        <v>0.000169198309420872</v>
      </c>
    </row>
    <row r="88" spans="1:8">
      <c r="A88">
        <v>9.364</v>
      </c>
      <c r="B88" s="3">
        <f t="shared" si="18"/>
        <v>0.05682</v>
      </c>
      <c r="C88" s="1">
        <v>11</v>
      </c>
      <c r="D88" s="1">
        <f t="shared" si="19"/>
        <v>0.265</v>
      </c>
      <c r="E88" s="1">
        <f t="shared" si="20"/>
        <v>103.004</v>
      </c>
      <c r="F88" s="1">
        <f t="shared" si="21"/>
        <v>2.55896340966416</v>
      </c>
      <c r="G88" s="2">
        <f t="shared" si="22"/>
        <v>0.851272727272727</v>
      </c>
      <c r="H88" s="2">
        <f t="shared" si="23"/>
        <v>0.0211484579311087</v>
      </c>
    </row>
    <row r="89" spans="1:8">
      <c r="A89">
        <v>9.28</v>
      </c>
      <c r="B89" s="3">
        <f t="shared" si="18"/>
        <v>0.0564</v>
      </c>
      <c r="C89">
        <v>15.6</v>
      </c>
      <c r="D89" s="1">
        <f t="shared" si="19"/>
        <v>0.334</v>
      </c>
      <c r="E89" s="1">
        <f t="shared" si="20"/>
        <v>144.768</v>
      </c>
      <c r="F89" s="1">
        <f t="shared" si="21"/>
        <v>3.22197806572298</v>
      </c>
      <c r="G89" s="2">
        <f t="shared" si="22"/>
        <v>0.594871794871795</v>
      </c>
      <c r="H89" s="2">
        <f t="shared" si="23"/>
        <v>0.0132395548394271</v>
      </c>
    </row>
    <row r="90" spans="1:8">
      <c r="A90">
        <v>9.201</v>
      </c>
      <c r="B90" s="3">
        <f t="shared" si="18"/>
        <v>0.056005</v>
      </c>
      <c r="C90">
        <v>19.7</v>
      </c>
      <c r="D90" s="1">
        <f t="shared" si="19"/>
        <v>0.3955</v>
      </c>
      <c r="E90" s="1">
        <f t="shared" si="20"/>
        <v>181.2597</v>
      </c>
      <c r="F90" s="1">
        <f t="shared" si="21"/>
        <v>3.80257226481266</v>
      </c>
      <c r="G90" s="2">
        <f t="shared" si="22"/>
        <v>0.467055837563452</v>
      </c>
      <c r="H90" s="2">
        <f t="shared" si="23"/>
        <v>0.00979817120980356</v>
      </c>
    </row>
    <row r="91" spans="1:8">
      <c r="A91">
        <v>9.105</v>
      </c>
      <c r="B91" s="3">
        <f t="shared" si="18"/>
        <v>0.055525</v>
      </c>
      <c r="C91">
        <v>23.9</v>
      </c>
      <c r="D91" s="1">
        <f t="shared" si="19"/>
        <v>0.4585</v>
      </c>
      <c r="E91" s="1">
        <f t="shared" si="20"/>
        <v>217.6095</v>
      </c>
      <c r="F91" s="1">
        <f t="shared" si="21"/>
        <v>4.38049027736194</v>
      </c>
      <c r="G91" s="2">
        <f t="shared" si="22"/>
        <v>0.380962343096234</v>
      </c>
      <c r="H91" s="2">
        <f t="shared" si="23"/>
        <v>0.0076687912980549</v>
      </c>
    </row>
    <row r="92" spans="1:8">
      <c r="A92">
        <v>9.034</v>
      </c>
      <c r="B92" s="3">
        <f t="shared" si="18"/>
        <v>0.05517</v>
      </c>
      <c r="C92">
        <v>27.2</v>
      </c>
      <c r="D92" s="1">
        <f t="shared" si="19"/>
        <v>0.508</v>
      </c>
      <c r="E92" s="1">
        <f t="shared" si="20"/>
        <v>245.7248</v>
      </c>
      <c r="F92" s="1">
        <f t="shared" si="21"/>
        <v>4.82838377507008</v>
      </c>
      <c r="G92" s="2">
        <f t="shared" si="22"/>
        <v>0.332132352941176</v>
      </c>
      <c r="H92" s="2">
        <f t="shared" si="23"/>
        <v>0.00652625402123443</v>
      </c>
    </row>
    <row r="93" spans="1:8">
      <c r="A93">
        <v>8.79</v>
      </c>
      <c r="B93" s="3">
        <f t="shared" si="18"/>
        <v>0.05395</v>
      </c>
      <c r="C93">
        <v>35.8</v>
      </c>
      <c r="D93" s="1">
        <f t="shared" si="19"/>
        <v>0.637</v>
      </c>
      <c r="E93" s="1">
        <f t="shared" si="20"/>
        <v>314.682</v>
      </c>
      <c r="F93" s="1">
        <f t="shared" si="21"/>
        <v>5.92298245658384</v>
      </c>
      <c r="G93" s="2">
        <f t="shared" si="22"/>
        <v>0.245530726256983</v>
      </c>
      <c r="H93" s="2">
        <f t="shared" si="23"/>
        <v>0.004621408864099</v>
      </c>
    </row>
    <row r="94" spans="1:8">
      <c r="A94">
        <v>8.612</v>
      </c>
      <c r="B94" s="3">
        <f t="shared" si="18"/>
        <v>0.05306</v>
      </c>
      <c r="C94">
        <v>40.6</v>
      </c>
      <c r="D94" s="1">
        <f t="shared" si="19"/>
        <v>0.709</v>
      </c>
      <c r="E94" s="1">
        <f t="shared" si="20"/>
        <v>349.6472</v>
      </c>
      <c r="F94" s="1">
        <f t="shared" si="21"/>
        <v>6.47478534379017</v>
      </c>
      <c r="G94" s="2">
        <f t="shared" si="22"/>
        <v>0.212118226600985</v>
      </c>
      <c r="H94" s="2">
        <f t="shared" si="23"/>
        <v>0.0039280165399489</v>
      </c>
    </row>
    <row r="95" spans="1:8">
      <c r="A95">
        <v>8.218</v>
      </c>
      <c r="B95" s="3">
        <f t="shared" si="18"/>
        <v>0.05109</v>
      </c>
      <c r="C95">
        <v>48.1</v>
      </c>
      <c r="D95" s="1">
        <f t="shared" si="19"/>
        <v>0.8215</v>
      </c>
      <c r="E95" s="3">
        <f t="shared" si="20"/>
        <v>395.2858</v>
      </c>
      <c r="F95" s="3">
        <f t="shared" si="21"/>
        <v>7.18443685834944</v>
      </c>
      <c r="G95" s="2">
        <f t="shared" si="22"/>
        <v>0.170852390852391</v>
      </c>
      <c r="H95" s="2">
        <f t="shared" si="23"/>
        <v>0.00310529296568974</v>
      </c>
    </row>
    <row r="96" spans="1:8">
      <c r="A96">
        <v>7.554</v>
      </c>
      <c r="B96" s="3">
        <f t="shared" si="18"/>
        <v>0.04777</v>
      </c>
      <c r="C96">
        <v>57.8</v>
      </c>
      <c r="D96" s="1">
        <f t="shared" si="19"/>
        <v>0.967</v>
      </c>
      <c r="E96" s="1">
        <f t="shared" si="20"/>
        <v>436.6212</v>
      </c>
      <c r="F96" s="1">
        <f t="shared" si="21"/>
        <v>7.80913640569557</v>
      </c>
      <c r="G96" s="2">
        <f t="shared" si="22"/>
        <v>0.130692041522491</v>
      </c>
      <c r="H96" s="2">
        <f t="shared" si="23"/>
        <v>0.00233747692367655</v>
      </c>
    </row>
    <row r="97" spans="1:8">
      <c r="A97">
        <v>6.882</v>
      </c>
      <c r="B97" s="3">
        <f t="shared" si="18"/>
        <v>0.04441</v>
      </c>
      <c r="C97" s="3">
        <v>65.5</v>
      </c>
      <c r="D97" s="3">
        <f t="shared" si="19"/>
        <v>1.0825</v>
      </c>
      <c r="E97" s="1">
        <f t="shared" si="20"/>
        <v>450.771</v>
      </c>
      <c r="F97" s="1">
        <f t="shared" si="21"/>
        <v>7.99752686561602</v>
      </c>
      <c r="G97" s="2">
        <f t="shared" si="22"/>
        <v>0.105068702290076</v>
      </c>
      <c r="H97" s="2">
        <f t="shared" si="23"/>
        <v>0.00186411674508852</v>
      </c>
    </row>
    <row r="98" spans="1:8">
      <c r="A98" s="2">
        <v>5.81</v>
      </c>
      <c r="B98" s="3">
        <f t="shared" si="18"/>
        <v>0.03905</v>
      </c>
      <c r="C98">
        <v>70.5</v>
      </c>
      <c r="D98" s="1">
        <f t="shared" si="19"/>
        <v>1.1575</v>
      </c>
      <c r="E98" s="1">
        <f t="shared" si="20"/>
        <v>409.605</v>
      </c>
      <c r="F98" s="1">
        <f t="shared" si="21"/>
        <v>7.2667585900627</v>
      </c>
      <c r="G98" s="7">
        <f t="shared" si="22"/>
        <v>0.0824113475177305</v>
      </c>
      <c r="H98" s="7">
        <f t="shared" si="23"/>
        <v>0.00146205092099244</v>
      </c>
    </row>
    <row r="99" spans="1:8">
      <c r="A99">
        <v>3.982</v>
      </c>
      <c r="B99" s="3">
        <f t="shared" si="18"/>
        <v>0.02991</v>
      </c>
      <c r="C99">
        <v>75.2</v>
      </c>
      <c r="D99" s="1">
        <f t="shared" si="19"/>
        <v>1.228</v>
      </c>
      <c r="E99" s="1">
        <f t="shared" si="20"/>
        <v>299.4464</v>
      </c>
      <c r="F99" s="1">
        <f t="shared" si="21"/>
        <v>5.38239049871337</v>
      </c>
      <c r="G99" s="7">
        <f t="shared" si="22"/>
        <v>0.0529521276595745</v>
      </c>
      <c r="H99" s="7">
        <f t="shared" si="23"/>
        <v>0.000951786459284704</v>
      </c>
    </row>
    <row r="100" spans="1:8">
      <c r="A100" s="2">
        <v>2.49</v>
      </c>
      <c r="B100" s="3">
        <f t="shared" si="18"/>
        <v>0.02245</v>
      </c>
      <c r="C100">
        <v>79.5</v>
      </c>
      <c r="D100" s="1">
        <f t="shared" si="19"/>
        <v>1.2925</v>
      </c>
      <c r="E100" s="1">
        <f t="shared" si="20"/>
        <v>197.955</v>
      </c>
      <c r="F100" s="1">
        <f t="shared" si="21"/>
        <v>3.68008663026429</v>
      </c>
      <c r="G100" s="7">
        <f t="shared" si="22"/>
        <v>0.0313207547169811</v>
      </c>
      <c r="H100" s="7">
        <f t="shared" si="23"/>
        <v>0.000582269155534084</v>
      </c>
    </row>
    <row r="101" spans="1:8">
      <c r="A101" s="2">
        <v>0.58</v>
      </c>
      <c r="B101" s="3">
        <f t="shared" si="18"/>
        <v>0.0129</v>
      </c>
      <c r="C101">
        <v>85.1</v>
      </c>
      <c r="D101" s="1">
        <f t="shared" si="19"/>
        <v>1.3765</v>
      </c>
      <c r="E101" s="1">
        <f t="shared" si="20"/>
        <v>49.358</v>
      </c>
      <c r="F101" s="1">
        <f t="shared" si="21"/>
        <v>1.35740102438447</v>
      </c>
      <c r="G101" s="7">
        <f t="shared" si="22"/>
        <v>0.00681551116333725</v>
      </c>
      <c r="H101" s="7">
        <f t="shared" si="23"/>
        <v>0.000187434293018715</v>
      </c>
    </row>
    <row r="102" spans="1:8">
      <c r="A102" s="2">
        <v>1.63</v>
      </c>
      <c r="B102" s="3">
        <f t="shared" si="18"/>
        <v>0.01815</v>
      </c>
      <c r="C102">
        <v>82.2</v>
      </c>
      <c r="D102" s="1">
        <f t="shared" si="19"/>
        <v>1.333</v>
      </c>
      <c r="E102" s="1">
        <f t="shared" si="20"/>
        <v>133.986</v>
      </c>
      <c r="F102" s="1">
        <f t="shared" si="21"/>
        <v>2.63569184636596</v>
      </c>
      <c r="G102" s="7">
        <f t="shared" si="22"/>
        <v>0.0198296836982968</v>
      </c>
      <c r="H102" s="7">
        <f t="shared" si="23"/>
        <v>0.000390077587506284</v>
      </c>
    </row>
    <row r="103" spans="1:8">
      <c r="A103" s="2">
        <v>7.23</v>
      </c>
      <c r="B103" s="3">
        <f t="shared" si="18"/>
        <v>0.04615</v>
      </c>
      <c r="C103">
        <v>61.8</v>
      </c>
      <c r="D103" s="1">
        <f t="shared" si="19"/>
        <v>1.027</v>
      </c>
      <c r="E103" s="1">
        <f t="shared" si="20"/>
        <v>446.814</v>
      </c>
      <c r="F103" s="1">
        <f t="shared" si="21"/>
        <v>7.95412137379107</v>
      </c>
      <c r="G103" s="2">
        <f t="shared" si="22"/>
        <v>0.116990291262136</v>
      </c>
      <c r="H103" s="2">
        <f t="shared" si="23"/>
        <v>0.00208264507435801</v>
      </c>
    </row>
    <row r="104" spans="1:8">
      <c r="A104">
        <v>6.716</v>
      </c>
      <c r="B104" s="3">
        <f t="shared" si="18"/>
        <v>0.04358</v>
      </c>
      <c r="C104" s="3">
        <v>66.8</v>
      </c>
      <c r="D104" s="3">
        <f t="shared" si="19"/>
        <v>1.102</v>
      </c>
      <c r="E104" s="1">
        <f t="shared" si="20"/>
        <v>448.6288</v>
      </c>
      <c r="F104" s="1">
        <f t="shared" si="21"/>
        <v>7.95298900123469</v>
      </c>
      <c r="G104" s="2">
        <f t="shared" si="22"/>
        <v>0.100538922155689</v>
      </c>
      <c r="H104" s="2">
        <f t="shared" si="23"/>
        <v>0.00178228625112829</v>
      </c>
    </row>
    <row r="105" spans="1:8">
      <c r="A105">
        <v>6.385</v>
      </c>
      <c r="B105" s="3">
        <f t="shared" si="18"/>
        <v>0.041925</v>
      </c>
      <c r="C105" s="3">
        <v>68.5</v>
      </c>
      <c r="D105" s="3">
        <f t="shared" si="19"/>
        <v>1.1275</v>
      </c>
      <c r="E105" s="1">
        <f t="shared" si="20"/>
        <v>437.3725</v>
      </c>
      <c r="F105" s="1">
        <f t="shared" si="21"/>
        <v>7.75077125527276</v>
      </c>
      <c r="G105" s="2">
        <f t="shared" si="22"/>
        <v>0.0932116788321168</v>
      </c>
      <c r="H105" s="2">
        <f t="shared" si="23"/>
        <v>0.00165182401945181</v>
      </c>
    </row>
    <row r="106" spans="1:8">
      <c r="A106">
        <v>6.165</v>
      </c>
      <c r="B106" s="3">
        <f t="shared" si="18"/>
        <v>0.040825</v>
      </c>
      <c r="C106" s="3">
        <v>69.3</v>
      </c>
      <c r="D106" s="3">
        <f t="shared" si="19"/>
        <v>1.1395</v>
      </c>
      <c r="E106" s="1">
        <f t="shared" si="20"/>
        <v>427.2345</v>
      </c>
      <c r="F106" s="1">
        <f t="shared" si="21"/>
        <v>7.57331419591598</v>
      </c>
      <c r="G106" s="2">
        <f t="shared" si="22"/>
        <v>0.088961038961039</v>
      </c>
      <c r="H106" s="2">
        <f t="shared" si="23"/>
        <v>0.0015769557450231</v>
      </c>
    </row>
    <row r="107" spans="1:8">
      <c r="A107">
        <v>7.475</v>
      </c>
      <c r="B107" s="3">
        <f t="shared" si="18"/>
        <v>0.047375</v>
      </c>
      <c r="C107">
        <v>58.8</v>
      </c>
      <c r="D107" s="1">
        <f t="shared" si="19"/>
        <v>0.982</v>
      </c>
      <c r="E107" s="1">
        <f t="shared" si="20"/>
        <v>439.53</v>
      </c>
      <c r="F107" s="1">
        <f t="shared" si="21"/>
        <v>7.85124525951138</v>
      </c>
      <c r="G107" s="2">
        <f t="shared" si="22"/>
        <v>0.127125850340136</v>
      </c>
      <c r="H107" s="2">
        <f t="shared" si="23"/>
        <v>0.00227082617760869</v>
      </c>
    </row>
    <row r="108" spans="1:8">
      <c r="A108">
        <v>5.165</v>
      </c>
      <c r="B108" s="3">
        <f t="shared" si="18"/>
        <v>0.035825</v>
      </c>
      <c r="C108">
        <v>72.1</v>
      </c>
      <c r="D108" s="1">
        <f t="shared" si="19"/>
        <v>1.1815</v>
      </c>
      <c r="E108" s="1">
        <f t="shared" si="20"/>
        <v>372.3965</v>
      </c>
      <c r="F108" s="1">
        <f t="shared" si="21"/>
        <v>6.62658766527407</v>
      </c>
      <c r="G108" s="7">
        <f t="shared" si="22"/>
        <v>0.0716366158113731</v>
      </c>
      <c r="H108" s="7">
        <f t="shared" si="23"/>
        <v>0.00127473355608235</v>
      </c>
    </row>
    <row r="109" spans="1:8">
      <c r="A109">
        <v>3.598</v>
      </c>
      <c r="B109" s="3">
        <f t="shared" si="18"/>
        <v>0.02799</v>
      </c>
      <c r="C109">
        <v>76.5</v>
      </c>
      <c r="D109" s="1">
        <f t="shared" si="19"/>
        <v>1.2475</v>
      </c>
      <c r="E109" s="1">
        <f t="shared" si="20"/>
        <v>275.247</v>
      </c>
      <c r="F109" s="1">
        <f t="shared" si="21"/>
        <v>4.97308399891355</v>
      </c>
      <c r="G109" s="7">
        <f t="shared" si="22"/>
        <v>0.0470326797385621</v>
      </c>
      <c r="H109" s="7">
        <f t="shared" si="23"/>
        <v>0.000849772993107532</v>
      </c>
    </row>
    <row r="110" spans="1:8">
      <c r="A110" s="2">
        <v>3.33</v>
      </c>
      <c r="B110" s="3">
        <f t="shared" si="18"/>
        <v>0.02665</v>
      </c>
      <c r="C110">
        <v>77.3</v>
      </c>
      <c r="D110" s="1">
        <f t="shared" si="19"/>
        <v>1.2595</v>
      </c>
      <c r="E110" s="1">
        <f t="shared" si="20"/>
        <v>257.409</v>
      </c>
      <c r="F110" s="1">
        <f t="shared" si="21"/>
        <v>4.67274585230676</v>
      </c>
      <c r="G110" s="7">
        <f t="shared" si="22"/>
        <v>0.0430789133247089</v>
      </c>
      <c r="H110" s="7">
        <f t="shared" si="23"/>
        <v>0.00078201155965765</v>
      </c>
    </row>
    <row r="111" spans="1:8">
      <c r="A111">
        <v>6.648</v>
      </c>
      <c r="B111" s="3">
        <f t="shared" si="18"/>
        <v>0.04324</v>
      </c>
      <c r="C111" s="3">
        <v>67.4</v>
      </c>
      <c r="D111" s="3">
        <f t="shared" si="19"/>
        <v>1.111</v>
      </c>
      <c r="E111" s="1">
        <f t="shared" si="20"/>
        <v>448.0752</v>
      </c>
      <c r="F111" s="1">
        <f t="shared" si="21"/>
        <v>7.94012089898888</v>
      </c>
      <c r="G111" s="2">
        <f t="shared" si="22"/>
        <v>0.0986350148367952</v>
      </c>
      <c r="H111" s="2">
        <f t="shared" si="23"/>
        <v>0.00174786273080437</v>
      </c>
    </row>
    <row r="112" spans="2:8">
      <c r="B112" s="3"/>
      <c r="D112" s="3"/>
      <c r="E112" s="1"/>
      <c r="F112" s="1"/>
      <c r="G112" s="2"/>
      <c r="H112" s="2"/>
    </row>
    <row r="113" spans="1:8">
      <c r="A113">
        <v>9.39</v>
      </c>
      <c r="B113" s="3">
        <f>A113*0.005+0.01</f>
        <v>0.05695</v>
      </c>
      <c r="C113">
        <v>73.3</v>
      </c>
      <c r="D113" s="3">
        <f>C113*0.015+0.1</f>
        <v>1.1995</v>
      </c>
      <c r="E113" s="1">
        <f>A:A*C:C</f>
        <v>688.287</v>
      </c>
      <c r="F113" s="1">
        <f>SQRT(A113^2*D113^2+B113^2*C113^2)</f>
        <v>12.0119918037039</v>
      </c>
      <c r="G113" s="2">
        <f>A113/C113</f>
        <v>0.128103683492497</v>
      </c>
      <c r="H113" s="2">
        <f>SQRT(1/C113^2*B113^2+A113^2/C113^4*D113^2)</f>
        <v>0.00223566680198253</v>
      </c>
    </row>
    <row r="114" spans="1:8">
      <c r="A114">
        <v>9.993</v>
      </c>
      <c r="B114" s="3">
        <f>A114*0.005+0.01</f>
        <v>0.059965</v>
      </c>
      <c r="C114">
        <v>128</v>
      </c>
      <c r="D114" s="3">
        <f>C114*0.015+0.1</f>
        <v>2.02</v>
      </c>
      <c r="E114" s="1">
        <f>A:A*C:C</f>
        <v>1279.104</v>
      </c>
      <c r="F114" s="1">
        <f>SQRT(A114^2*D114^2+B114^2*C114^2)</f>
        <v>21.5958919984797</v>
      </c>
      <c r="G114" s="2">
        <f>A114/C114</f>
        <v>0.0780703125</v>
      </c>
      <c r="H114" s="2">
        <f>SQRT(1/C114^2*B114^2+A114^2/C114^4*D114^2)</f>
        <v>0.00131810864248533</v>
      </c>
    </row>
    <row r="115" spans="1:8">
      <c r="A115">
        <v>18.18</v>
      </c>
      <c r="B115" s="3">
        <f>A115*0.005+0.01</f>
        <v>0.1009</v>
      </c>
      <c r="C115">
        <v>77.1</v>
      </c>
      <c r="D115" s="3">
        <f>C115*0.015+0.1</f>
        <v>1.2565</v>
      </c>
      <c r="E115" s="1">
        <f>A:A*C:C</f>
        <v>1401.678</v>
      </c>
      <c r="F115" s="1">
        <f>SQRT(A115^2*D115^2+B115^2*C115^2)</f>
        <v>24.1315006665769</v>
      </c>
      <c r="G115" s="2">
        <f>A115/C115</f>
        <v>0.23579766536965</v>
      </c>
      <c r="H115" s="2">
        <f>SQRT(1/C115^2*B115^2+A115^2/C115^4*D115^2)</f>
        <v>0.0040595283075321</v>
      </c>
    </row>
    <row r="116" spans="1:8">
      <c r="A116">
        <v>9.08</v>
      </c>
      <c r="B116" s="3">
        <f>A116*0.005+0.01</f>
        <v>0.0554</v>
      </c>
      <c r="C116">
        <v>152.5</v>
      </c>
      <c r="D116" s="3">
        <f>C116*0.015+0.1</f>
        <v>2.3875</v>
      </c>
      <c r="E116" s="1">
        <f>A:A*C:C</f>
        <v>1384.7</v>
      </c>
      <c r="F116" s="1">
        <f>SQRT(A116^2*D116^2+B116^2*C116^2)</f>
        <v>23.266596538815</v>
      </c>
      <c r="G116" s="2">
        <f>A116/C116</f>
        <v>0.0595409836065574</v>
      </c>
      <c r="H116" s="2">
        <f>SQRT(1/C116^2*B116^2+A116^2/C116^4*D116^2)</f>
        <v>0.00100044489282731</v>
      </c>
    </row>
  </sheetData>
  <sortState ref="A1:C26">
    <sortCondition ref="C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workbookViewId="0">
      <selection activeCell="F2" sqref="F2:F26"/>
    </sheetView>
  </sheetViews>
  <sheetFormatPr defaultColWidth="8.89285714285714" defaultRowHeight="12.8" outlineLevelCol="6"/>
  <cols>
    <col min="3" max="3" width="9.66964285714286"/>
  </cols>
  <sheetData>
    <row r="1" spans="1:7">
      <c r="A1">
        <v>8.485</v>
      </c>
      <c r="B1">
        <v>82.2</v>
      </c>
      <c r="C1">
        <f>A:A*B:B</f>
        <v>697.467</v>
      </c>
      <c r="G1">
        <f>E:E*F:F</f>
        <v>0</v>
      </c>
    </row>
    <row r="2" spans="1:7">
      <c r="A2">
        <v>9.862</v>
      </c>
      <c r="B2">
        <v>8.8</v>
      </c>
      <c r="C2">
        <f t="shared" ref="C2:C25" si="0">A:A*B:B</f>
        <v>86.7856</v>
      </c>
      <c r="E2">
        <v>0.47</v>
      </c>
      <c r="F2">
        <v>85.7</v>
      </c>
      <c r="G2">
        <f t="shared" ref="G2:G30" si="1">E:E*F:F</f>
        <v>40.279</v>
      </c>
    </row>
    <row r="3" spans="1:7">
      <c r="A3">
        <v>9.84</v>
      </c>
      <c r="B3">
        <v>11</v>
      </c>
      <c r="C3">
        <f t="shared" si="0"/>
        <v>108.24</v>
      </c>
      <c r="E3">
        <v>9.364</v>
      </c>
      <c r="F3">
        <v>11</v>
      </c>
      <c r="G3">
        <f t="shared" si="1"/>
        <v>103.004</v>
      </c>
    </row>
    <row r="4" spans="1:7">
      <c r="A4">
        <v>9.804</v>
      </c>
      <c r="B4">
        <v>14.5</v>
      </c>
      <c r="C4">
        <f t="shared" si="0"/>
        <v>142.158</v>
      </c>
      <c r="E4">
        <v>9.28</v>
      </c>
      <c r="F4">
        <v>15.6</v>
      </c>
      <c r="G4">
        <f t="shared" si="1"/>
        <v>144.768</v>
      </c>
    </row>
    <row r="5" spans="1:7">
      <c r="A5">
        <v>9.773</v>
      </c>
      <c r="B5">
        <v>17.4</v>
      </c>
      <c r="C5">
        <f t="shared" si="0"/>
        <v>170.0502</v>
      </c>
      <c r="E5">
        <v>9.201</v>
      </c>
      <c r="F5">
        <v>19.7</v>
      </c>
      <c r="G5">
        <f t="shared" si="1"/>
        <v>181.2597</v>
      </c>
    </row>
    <row r="6" spans="1:7">
      <c r="A6">
        <v>9.726</v>
      </c>
      <c r="B6">
        <v>21.7</v>
      </c>
      <c r="C6">
        <f t="shared" si="0"/>
        <v>211.0542</v>
      </c>
      <c r="E6">
        <v>9.105</v>
      </c>
      <c r="F6">
        <v>23.9</v>
      </c>
      <c r="G6">
        <f t="shared" si="1"/>
        <v>217.6095</v>
      </c>
    </row>
    <row r="7" spans="1:7">
      <c r="A7">
        <v>9.686</v>
      </c>
      <c r="B7">
        <v>25.1</v>
      </c>
      <c r="C7">
        <f t="shared" si="0"/>
        <v>243.1186</v>
      </c>
      <c r="E7">
        <v>9.034</v>
      </c>
      <c r="F7">
        <v>27.2</v>
      </c>
      <c r="G7">
        <f t="shared" si="1"/>
        <v>245.7248</v>
      </c>
    </row>
    <row r="8" spans="1:7">
      <c r="A8">
        <v>9.644</v>
      </c>
      <c r="B8">
        <v>29.4</v>
      </c>
      <c r="C8">
        <f t="shared" si="0"/>
        <v>283.5336</v>
      </c>
      <c r="E8">
        <v>8.79</v>
      </c>
      <c r="F8">
        <v>35.8</v>
      </c>
      <c r="G8">
        <f t="shared" si="1"/>
        <v>314.682</v>
      </c>
    </row>
    <row r="9" spans="1:7">
      <c r="A9">
        <v>9.589</v>
      </c>
      <c r="B9">
        <v>33.6</v>
      </c>
      <c r="C9">
        <f t="shared" si="0"/>
        <v>322.1904</v>
      </c>
      <c r="E9">
        <v>8.612</v>
      </c>
      <c r="F9">
        <v>40.6</v>
      </c>
      <c r="G9">
        <f t="shared" si="1"/>
        <v>349.6472</v>
      </c>
    </row>
    <row r="10" spans="1:7">
      <c r="A10">
        <v>9.523</v>
      </c>
      <c r="B10">
        <v>38.2</v>
      </c>
      <c r="C10">
        <f t="shared" si="0"/>
        <v>363.7786</v>
      </c>
      <c r="E10">
        <v>8.218</v>
      </c>
      <c r="F10">
        <v>48.1</v>
      </c>
      <c r="G10">
        <f t="shared" si="1"/>
        <v>395.2858</v>
      </c>
    </row>
    <row r="11" spans="1:7">
      <c r="A11">
        <v>9.456</v>
      </c>
      <c r="B11" s="1">
        <v>43</v>
      </c>
      <c r="C11">
        <f t="shared" si="0"/>
        <v>406.608</v>
      </c>
      <c r="E11">
        <v>7.554</v>
      </c>
      <c r="F11">
        <v>57.8</v>
      </c>
      <c r="G11">
        <f t="shared" si="1"/>
        <v>436.6212</v>
      </c>
    </row>
    <row r="12" spans="1:7">
      <c r="A12">
        <v>9.398</v>
      </c>
      <c r="B12">
        <v>47.1</v>
      </c>
      <c r="C12">
        <f t="shared" si="0"/>
        <v>442.6458</v>
      </c>
      <c r="E12">
        <v>6.882</v>
      </c>
      <c r="F12">
        <v>65.5</v>
      </c>
      <c r="G12">
        <f t="shared" si="1"/>
        <v>450.771</v>
      </c>
    </row>
    <row r="13" spans="1:7">
      <c r="A13">
        <v>9.315</v>
      </c>
      <c r="B13">
        <v>51.8</v>
      </c>
      <c r="C13">
        <f t="shared" si="0"/>
        <v>482.517</v>
      </c>
      <c r="E13" s="2">
        <v>5.81</v>
      </c>
      <c r="F13">
        <v>70.5</v>
      </c>
      <c r="G13">
        <f t="shared" si="1"/>
        <v>409.605</v>
      </c>
    </row>
    <row r="14" spans="1:7">
      <c r="A14">
        <v>9.253</v>
      </c>
      <c r="B14">
        <v>55.7</v>
      </c>
      <c r="C14">
        <f t="shared" si="0"/>
        <v>515.3921</v>
      </c>
      <c r="E14">
        <v>3.982</v>
      </c>
      <c r="F14">
        <v>75.2</v>
      </c>
      <c r="G14">
        <f t="shared" si="1"/>
        <v>299.4464</v>
      </c>
    </row>
    <row r="15" spans="1:7">
      <c r="A15">
        <v>9.175</v>
      </c>
      <c r="B15">
        <v>60.2</v>
      </c>
      <c r="C15">
        <f t="shared" si="0"/>
        <v>552.335</v>
      </c>
      <c r="E15" s="2">
        <v>2.49</v>
      </c>
      <c r="F15">
        <v>79.5</v>
      </c>
      <c r="G15">
        <f t="shared" si="1"/>
        <v>197.955</v>
      </c>
    </row>
    <row r="16" spans="1:7">
      <c r="A16">
        <v>9.038</v>
      </c>
      <c r="B16">
        <v>65.8</v>
      </c>
      <c r="C16">
        <f t="shared" si="0"/>
        <v>594.7004</v>
      </c>
      <c r="E16" s="2">
        <v>0.58</v>
      </c>
      <c r="F16">
        <v>85.1</v>
      </c>
      <c r="G16">
        <f t="shared" si="1"/>
        <v>49.358</v>
      </c>
    </row>
    <row r="17" spans="1:7">
      <c r="A17">
        <v>8.889</v>
      </c>
      <c r="B17">
        <v>71.5</v>
      </c>
      <c r="C17">
        <f t="shared" si="0"/>
        <v>635.5635</v>
      </c>
      <c r="E17" s="2">
        <v>1.63</v>
      </c>
      <c r="F17">
        <v>82.2</v>
      </c>
      <c r="G17">
        <f t="shared" si="1"/>
        <v>133.986</v>
      </c>
    </row>
    <row r="18" spans="1:7">
      <c r="A18">
        <v>8.752</v>
      </c>
      <c r="B18">
        <v>75.8</v>
      </c>
      <c r="C18">
        <f t="shared" si="0"/>
        <v>663.4016</v>
      </c>
      <c r="E18" s="2">
        <v>7.23</v>
      </c>
      <c r="F18">
        <v>61.8</v>
      </c>
      <c r="G18">
        <f t="shared" si="1"/>
        <v>446.814</v>
      </c>
    </row>
    <row r="19" spans="1:7">
      <c r="A19">
        <v>7.212</v>
      </c>
      <c r="B19">
        <v>102.1</v>
      </c>
      <c r="C19">
        <f t="shared" si="0"/>
        <v>736.3452</v>
      </c>
      <c r="E19">
        <v>6.716</v>
      </c>
      <c r="F19">
        <v>66.8</v>
      </c>
      <c r="G19">
        <f t="shared" si="1"/>
        <v>448.6288</v>
      </c>
    </row>
    <row r="20" spans="1:7">
      <c r="A20">
        <v>0.707</v>
      </c>
      <c r="B20">
        <v>127.5</v>
      </c>
      <c r="C20">
        <f t="shared" si="0"/>
        <v>90.1425</v>
      </c>
      <c r="E20">
        <v>6.385</v>
      </c>
      <c r="F20">
        <v>68.5</v>
      </c>
      <c r="G20">
        <f t="shared" si="1"/>
        <v>437.3725</v>
      </c>
    </row>
    <row r="21" spans="1:7">
      <c r="A21">
        <v>3.517</v>
      </c>
      <c r="B21">
        <v>119.1</v>
      </c>
      <c r="C21">
        <f t="shared" si="0"/>
        <v>418.8747</v>
      </c>
      <c r="E21">
        <v>6.165</v>
      </c>
      <c r="F21">
        <v>69.3</v>
      </c>
      <c r="G21">
        <f t="shared" si="1"/>
        <v>427.2345</v>
      </c>
    </row>
    <row r="22" spans="1:7">
      <c r="A22" s="2">
        <v>6.54</v>
      </c>
      <c r="B22">
        <v>109.5</v>
      </c>
      <c r="C22">
        <f t="shared" si="0"/>
        <v>716.13</v>
      </c>
      <c r="E22">
        <v>7.475</v>
      </c>
      <c r="F22">
        <v>58.8</v>
      </c>
      <c r="G22">
        <f t="shared" si="1"/>
        <v>439.53</v>
      </c>
    </row>
    <row r="23" spans="1:7">
      <c r="A23" s="2">
        <v>7.06</v>
      </c>
      <c r="B23">
        <v>103.8</v>
      </c>
      <c r="C23">
        <f t="shared" si="0"/>
        <v>732.828</v>
      </c>
      <c r="E23">
        <v>5.165</v>
      </c>
      <c r="F23">
        <v>72.1</v>
      </c>
      <c r="G23">
        <f t="shared" si="1"/>
        <v>372.3965</v>
      </c>
    </row>
    <row r="24" spans="1:7">
      <c r="A24">
        <v>7.432</v>
      </c>
      <c r="B24">
        <v>99.3</v>
      </c>
      <c r="C24">
        <f t="shared" si="0"/>
        <v>737.9976</v>
      </c>
      <c r="E24">
        <v>3.598</v>
      </c>
      <c r="F24">
        <v>76.5</v>
      </c>
      <c r="G24">
        <f t="shared" si="1"/>
        <v>275.247</v>
      </c>
    </row>
    <row r="25" spans="1:7">
      <c r="A25">
        <v>7.605</v>
      </c>
      <c r="B25" s="1">
        <v>97</v>
      </c>
      <c r="C25">
        <f t="shared" si="0"/>
        <v>737.685</v>
      </c>
      <c r="E25" s="2">
        <v>3.33</v>
      </c>
      <c r="F25">
        <v>77.3</v>
      </c>
      <c r="G25">
        <f t="shared" si="1"/>
        <v>257.409</v>
      </c>
    </row>
    <row r="26" spans="5:7">
      <c r="E26">
        <v>6.648</v>
      </c>
      <c r="F26">
        <v>67.4</v>
      </c>
      <c r="G26">
        <f t="shared" si="1"/>
        <v>448.0752</v>
      </c>
    </row>
    <row r="27" spans="7:7">
      <c r="G27">
        <f t="shared" si="1"/>
        <v>0</v>
      </c>
    </row>
    <row r="28" spans="7:7">
      <c r="G28">
        <f t="shared" si="1"/>
        <v>0</v>
      </c>
    </row>
    <row r="29" spans="7:7">
      <c r="G29">
        <f t="shared" si="1"/>
        <v>0</v>
      </c>
    </row>
    <row r="30" spans="7:7">
      <c r="G30">
        <f t="shared" si="1"/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J9" sqref="J9"/>
    </sheetView>
  </sheetViews>
  <sheetFormatPr defaultColWidth="9.14285714285714" defaultRowHeight="12.8" outlineLevelRow="2" outlineLevelCol="6"/>
  <sheetData>
    <row r="1" spans="2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t="s">
        <v>3</v>
      </c>
      <c r="B2">
        <v>362</v>
      </c>
      <c r="C2">
        <v>406</v>
      </c>
      <c r="D2">
        <v>462</v>
      </c>
      <c r="E2">
        <v>281</v>
      </c>
      <c r="F2">
        <v>245</v>
      </c>
      <c r="G2">
        <v>226</v>
      </c>
    </row>
    <row r="3" spans="1:7">
      <c r="A3" t="s">
        <v>3</v>
      </c>
      <c r="B3">
        <v>653</v>
      </c>
      <c r="C3">
        <v>816</v>
      </c>
      <c r="D3">
        <v>803</v>
      </c>
      <c r="E3">
        <v>406</v>
      </c>
      <c r="F3">
        <v>486</v>
      </c>
      <c r="G3">
        <v>478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parallel&amp;series</vt:lpstr>
      <vt:lpstr>single device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houdi</dc:creator>
  <cp:lastModifiedBy>侯迪尔</cp:lastModifiedBy>
  <dcterms:created xsi:type="dcterms:W3CDTF">2020-11-06T17:16:00Z</dcterms:created>
  <dcterms:modified xsi:type="dcterms:W3CDTF">2020-11-11T16:52:49Z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