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ard\avr\sst\"/>
    </mc:Choice>
  </mc:AlternateContent>
  <bookViews>
    <workbookView xWindow="0" yWindow="0" windowWidth="20490" windowHeight="775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33" i="1"/>
  <c r="E34" i="1"/>
  <c r="E35" i="1"/>
  <c r="E32" i="1"/>
  <c r="E43" i="1"/>
  <c r="E44" i="1"/>
  <c r="E45" i="1"/>
  <c r="E46" i="1"/>
  <c r="E47" i="1"/>
  <c r="E37" i="1"/>
  <c r="E38" i="1"/>
  <c r="E39" i="1"/>
  <c r="E40" i="1"/>
  <c r="E41" i="1"/>
  <c r="E36" i="1"/>
  <c r="E4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12" i="1"/>
  <c r="I6" i="1"/>
  <c r="I4" i="1"/>
  <c r="D24" i="1" s="1"/>
  <c r="C2" i="1"/>
  <c r="C3" i="1"/>
  <c r="C4" i="1"/>
  <c r="C5" i="1"/>
  <c r="C6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7" i="1"/>
  <c r="D22" i="1" l="1"/>
  <c r="D18" i="1"/>
  <c r="D14" i="1"/>
  <c r="D10" i="1"/>
  <c r="D6" i="1"/>
  <c r="D47" i="1"/>
  <c r="D43" i="1"/>
  <c r="D39" i="1"/>
  <c r="D35" i="1"/>
  <c r="D31" i="1"/>
  <c r="D27" i="1"/>
  <c r="D2" i="1"/>
  <c r="D20" i="1"/>
  <c r="D16" i="1"/>
  <c r="D12" i="1"/>
  <c r="D8" i="1"/>
  <c r="D4" i="1"/>
  <c r="D45" i="1"/>
  <c r="D41" i="1"/>
  <c r="D37" i="1"/>
  <c r="D33" i="1"/>
  <c r="D29" i="1"/>
  <c r="D25" i="1"/>
  <c r="D23" i="1"/>
  <c r="D21" i="1"/>
  <c r="D19" i="1"/>
  <c r="D17" i="1"/>
  <c r="D15" i="1"/>
  <c r="D13" i="1"/>
  <c r="D11" i="1"/>
  <c r="D9" i="1"/>
  <c r="D7" i="1"/>
  <c r="D5" i="1"/>
  <c r="D3" i="1"/>
  <c r="D46" i="1"/>
  <c r="D44" i="1"/>
  <c r="D42" i="1"/>
  <c r="D40" i="1"/>
  <c r="D38" i="1"/>
  <c r="D36" i="1"/>
  <c r="D34" i="1"/>
  <c r="D32" i="1"/>
  <c r="D30" i="1"/>
  <c r="D28" i="1"/>
  <c r="D26" i="1"/>
</calcChain>
</file>

<file path=xl/sharedStrings.xml><?xml version="1.0" encoding="utf-8"?>
<sst xmlns="http://schemas.openxmlformats.org/spreadsheetml/2006/main" count="11" uniqueCount="11">
  <si>
    <t>t</t>
  </si>
  <si>
    <t>mV</t>
  </si>
  <si>
    <t>amp_V</t>
  </si>
  <si>
    <t>k</t>
  </si>
  <si>
    <t>ADC_8bit</t>
  </si>
  <si>
    <t>Vref</t>
  </si>
  <si>
    <t>res_bits</t>
  </si>
  <si>
    <t>res_mV</t>
  </si>
  <si>
    <t>temp</t>
  </si>
  <si>
    <t>tCorr</t>
  </si>
  <si>
    <t>1C/ADC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</si>
</sst>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164" fontId="0" fillId="0" borderId="0" xfId="0" applyNumberFormat="1"/>
    <xf numFmtId="1" fontId="1" fillId="0" borderId="0" xfId="0" applyNumberFormat="1" applyFont="1" applyAlignment="1">
      <alignment horizontal="right"/>
    </xf>
    <xf numFmtId="1" fontId="0" fillId="0" borderId="0" xfId="0" applyNumberFormat="1"/>
    <xf numFmtId="1" fontId="0" fillId="2" borderId="0" xfId="0" applyNumberFormat="1" applyFill="1"/>
    <xf numFmtId="1" fontId="0" fillId="0" borderId="0" xfId="0" applyNumberFormat="1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abSelected="1" workbookViewId="0">
      <selection activeCell="E2" sqref="E2"/>
    </sheetView>
  </sheetViews>
  <sheetFormatPr defaultRowHeight="15" x14ac:dyDescent="0.25"/>
  <cols>
    <col min="2" max="3" width="9.140625" style="3"/>
    <col min="4" max="6" width="9.140625" style="5"/>
    <col min="7" max="7" width="3.5703125" customWidth="1"/>
    <col min="8" max="9" width="9.140625" customWidth="1"/>
  </cols>
  <sheetData>
    <row r="1" spans="1:10" x14ac:dyDescent="0.25">
      <c r="A1" s="1" t="s">
        <v>0</v>
      </c>
      <c r="B1" s="2" t="s">
        <v>1</v>
      </c>
      <c r="C1" s="2" t="s">
        <v>2</v>
      </c>
      <c r="D1" s="4" t="s">
        <v>4</v>
      </c>
      <c r="E1" s="4" t="s">
        <v>8</v>
      </c>
      <c r="F1" s="4" t="s">
        <v>9</v>
      </c>
      <c r="H1" s="1" t="s">
        <v>3</v>
      </c>
      <c r="I1">
        <v>101</v>
      </c>
    </row>
    <row r="2" spans="1:10" x14ac:dyDescent="0.25">
      <c r="A2">
        <v>50</v>
      </c>
      <c r="B2" s="3">
        <v>0.69799999999999995</v>
      </c>
      <c r="C2" s="3">
        <f t="shared" ref="C2:C6" si="0">B2*$I$1/1000</f>
        <v>7.0497999999999991E-2</v>
      </c>
      <c r="D2" s="5">
        <f>C2*1000/$I$4</f>
        <v>16.406807272727271</v>
      </c>
      <c r="E2" s="6">
        <f t="shared" ref="E2:E10" si="1">D2*3-5</f>
        <v>44.220421818181812</v>
      </c>
      <c r="F2" s="7"/>
      <c r="H2" s="1" t="s">
        <v>5</v>
      </c>
      <c r="I2">
        <v>1.1000000000000001</v>
      </c>
    </row>
    <row r="3" spans="1:10" x14ac:dyDescent="0.25">
      <c r="A3">
        <v>60</v>
      </c>
      <c r="B3" s="3">
        <v>0.84499999999999997</v>
      </c>
      <c r="C3" s="3">
        <f t="shared" si="0"/>
        <v>8.5345000000000004E-2</v>
      </c>
      <c r="D3" s="5">
        <f t="shared" ref="D3:D47" si="2">C3*1000/$I$4</f>
        <v>19.86210909090909</v>
      </c>
      <c r="E3" s="6">
        <f t="shared" si="1"/>
        <v>54.586327272727274</v>
      </c>
      <c r="F3" s="7"/>
      <c r="H3" s="1" t="s">
        <v>6</v>
      </c>
      <c r="I3">
        <v>256</v>
      </c>
    </row>
    <row r="4" spans="1:10" x14ac:dyDescent="0.25">
      <c r="A4">
        <v>70</v>
      </c>
      <c r="B4" s="3">
        <v>0.99299999999999999</v>
      </c>
      <c r="C4" s="3">
        <f t="shared" si="0"/>
        <v>0.10029300000000001</v>
      </c>
      <c r="D4" s="5">
        <f t="shared" si="2"/>
        <v>23.340916363636364</v>
      </c>
      <c r="E4" s="6">
        <f t="shared" si="1"/>
        <v>65.022749090909087</v>
      </c>
      <c r="F4" s="7"/>
      <c r="H4" s="1" t="s">
        <v>7</v>
      </c>
      <c r="I4" s="3">
        <f>$I$2/$I$3*1000</f>
        <v>4.296875</v>
      </c>
    </row>
    <row r="5" spans="1:10" x14ac:dyDescent="0.25">
      <c r="A5">
        <v>80</v>
      </c>
      <c r="B5" s="3">
        <v>1.1140000000000001</v>
      </c>
      <c r="C5" s="3">
        <f t="shared" si="0"/>
        <v>0.11251400000000002</v>
      </c>
      <c r="D5" s="5">
        <f t="shared" si="2"/>
        <v>26.185076363636366</v>
      </c>
      <c r="E5" s="6">
        <f t="shared" si="1"/>
        <v>73.555229090909094</v>
      </c>
      <c r="F5" s="7"/>
    </row>
    <row r="6" spans="1:10" x14ac:dyDescent="0.25">
      <c r="A6">
        <v>90</v>
      </c>
      <c r="B6" s="3">
        <v>1.296</v>
      </c>
      <c r="C6" s="3">
        <f t="shared" si="0"/>
        <v>0.13089600000000001</v>
      </c>
      <c r="D6" s="5">
        <f t="shared" si="2"/>
        <v>30.463069090909094</v>
      </c>
      <c r="E6" s="6">
        <f t="shared" si="1"/>
        <v>86.389207272727276</v>
      </c>
      <c r="F6" s="7"/>
      <c r="H6" s="1" t="s">
        <v>10</v>
      </c>
      <c r="I6">
        <f>100/(D27-D17)</f>
        <v>2.3981576568028835</v>
      </c>
      <c r="J6">
        <v>2.67</v>
      </c>
    </row>
    <row r="7" spans="1:10" x14ac:dyDescent="0.25">
      <c r="A7">
        <v>100</v>
      </c>
      <c r="B7" s="3">
        <v>1.4510000000000001</v>
      </c>
      <c r="C7" s="3">
        <f>B7*$I$1/1000</f>
        <v>0.14655100000000001</v>
      </c>
      <c r="D7" s="5">
        <f t="shared" si="2"/>
        <v>34.106414545454548</v>
      </c>
      <c r="E7" s="6">
        <f t="shared" si="1"/>
        <v>97.319243636363638</v>
      </c>
      <c r="F7" s="7"/>
    </row>
    <row r="8" spans="1:10" x14ac:dyDescent="0.25">
      <c r="A8">
        <v>110</v>
      </c>
      <c r="B8" s="3">
        <v>1.607</v>
      </c>
      <c r="C8" s="3">
        <f t="shared" ref="C8:C47" si="3">B8*$I$1/1000</f>
        <v>0.16230699999999998</v>
      </c>
      <c r="D8" s="5">
        <f t="shared" si="2"/>
        <v>37.773265454545452</v>
      </c>
      <c r="E8" s="6">
        <f t="shared" si="1"/>
        <v>108.31979636363636</v>
      </c>
      <c r="F8" s="7"/>
    </row>
    <row r="9" spans="1:10" x14ac:dyDescent="0.25">
      <c r="A9">
        <v>120</v>
      </c>
      <c r="B9" s="3">
        <v>1.7649999999999999</v>
      </c>
      <c r="C9" s="3">
        <f t="shared" si="3"/>
        <v>0.17826499999999998</v>
      </c>
      <c r="D9" s="5">
        <f t="shared" si="2"/>
        <v>41.487127272727271</v>
      </c>
      <c r="E9" s="6">
        <f t="shared" si="1"/>
        <v>119.46138181818182</v>
      </c>
      <c r="F9" s="7"/>
    </row>
    <row r="10" spans="1:10" x14ac:dyDescent="0.25">
      <c r="A10">
        <v>130</v>
      </c>
      <c r="B10" s="3">
        <v>1.925</v>
      </c>
      <c r="C10" s="3">
        <f t="shared" si="3"/>
        <v>0.19442500000000001</v>
      </c>
      <c r="D10" s="5">
        <f t="shared" si="2"/>
        <v>45.248000000000005</v>
      </c>
      <c r="E10" s="6">
        <f t="shared" si="1"/>
        <v>130.74400000000003</v>
      </c>
      <c r="F10" s="7"/>
    </row>
    <row r="11" spans="1:10" x14ac:dyDescent="0.25">
      <c r="A11">
        <v>140</v>
      </c>
      <c r="B11" s="3">
        <v>2.0870000000000002</v>
      </c>
      <c r="C11" s="3">
        <f t="shared" si="3"/>
        <v>0.210787</v>
      </c>
      <c r="D11" s="5">
        <f t="shared" si="2"/>
        <v>49.055883636363639</v>
      </c>
      <c r="E11" s="6">
        <f>D11*3-5</f>
        <v>142.16765090909092</v>
      </c>
      <c r="F11" s="7"/>
    </row>
    <row r="12" spans="1:10" x14ac:dyDescent="0.25">
      <c r="A12">
        <v>150</v>
      </c>
      <c r="B12" s="3">
        <v>2.25</v>
      </c>
      <c r="C12" s="3">
        <f t="shared" si="3"/>
        <v>0.22725000000000001</v>
      </c>
      <c r="D12" s="5">
        <f t="shared" si="2"/>
        <v>52.88727272727273</v>
      </c>
      <c r="E12" s="7">
        <f>(D12-34)*4+100-(D12-34)-(D12-34)/2</f>
        <v>147.21818181818185</v>
      </c>
      <c r="F12" s="7"/>
    </row>
    <row r="13" spans="1:10" x14ac:dyDescent="0.25">
      <c r="A13">
        <v>160</v>
      </c>
      <c r="B13" s="3">
        <v>2.415</v>
      </c>
      <c r="C13" s="3">
        <f t="shared" si="3"/>
        <v>0.24391499999999999</v>
      </c>
      <c r="D13" s="5">
        <f t="shared" si="2"/>
        <v>56.765672727272722</v>
      </c>
      <c r="E13" s="7">
        <f t="shared" ref="E13:E47" si="4">(D13-34)*4+100-(D13-34)-(D13-34)/2</f>
        <v>156.91418181818182</v>
      </c>
      <c r="F13" s="7"/>
    </row>
    <row r="14" spans="1:10" x14ac:dyDescent="0.25">
      <c r="A14">
        <v>170</v>
      </c>
      <c r="B14" s="3">
        <v>2.581</v>
      </c>
      <c r="C14" s="3">
        <f t="shared" si="3"/>
        <v>0.260681</v>
      </c>
      <c r="D14" s="5">
        <f t="shared" si="2"/>
        <v>60.667578181818179</v>
      </c>
      <c r="E14" s="7">
        <f t="shared" si="4"/>
        <v>166.66894545454545</v>
      </c>
      <c r="F14" s="7"/>
    </row>
    <row r="15" spans="1:10" x14ac:dyDescent="0.25">
      <c r="A15">
        <v>180</v>
      </c>
      <c r="B15" s="3">
        <v>2.7490000000000001</v>
      </c>
      <c r="C15" s="3">
        <f t="shared" si="3"/>
        <v>0.27764899999999998</v>
      </c>
      <c r="D15" s="5">
        <f t="shared" si="2"/>
        <v>64.616494545454543</v>
      </c>
      <c r="E15" s="7">
        <f t="shared" si="4"/>
        <v>176.54123636363636</v>
      </c>
      <c r="F15" s="7"/>
    </row>
    <row r="16" spans="1:10" x14ac:dyDescent="0.25">
      <c r="A16">
        <v>190</v>
      </c>
      <c r="B16" s="3">
        <v>2.9180000000000001</v>
      </c>
      <c r="C16" s="3">
        <f t="shared" si="3"/>
        <v>0.29471800000000004</v>
      </c>
      <c r="D16" s="5">
        <f t="shared" si="2"/>
        <v>68.588916363636372</v>
      </c>
      <c r="E16" s="7">
        <f t="shared" si="4"/>
        <v>186.47229090909093</v>
      </c>
      <c r="F16" s="7"/>
    </row>
    <row r="17" spans="1:7" x14ac:dyDescent="0.25">
      <c r="A17">
        <v>200</v>
      </c>
      <c r="B17" s="3">
        <v>3.089</v>
      </c>
      <c r="C17" s="3">
        <f t="shared" si="3"/>
        <v>0.31198899999999996</v>
      </c>
      <c r="D17" s="5">
        <f t="shared" si="2"/>
        <v>72.608349090909087</v>
      </c>
      <c r="E17" s="7">
        <f t="shared" si="4"/>
        <v>196.52087272727272</v>
      </c>
      <c r="F17" s="7"/>
    </row>
    <row r="18" spans="1:7" x14ac:dyDescent="0.25">
      <c r="A18">
        <v>210</v>
      </c>
      <c r="B18" s="3">
        <v>3.2610000000000001</v>
      </c>
      <c r="C18" s="3">
        <f t="shared" si="3"/>
        <v>0.32936100000000001</v>
      </c>
      <c r="D18" s="5">
        <f t="shared" si="2"/>
        <v>76.651287272727274</v>
      </c>
      <c r="E18" s="7">
        <f t="shared" si="4"/>
        <v>206.62821818181817</v>
      </c>
      <c r="F18" s="7"/>
    </row>
    <row r="19" spans="1:7" x14ac:dyDescent="0.25">
      <c r="A19">
        <v>220</v>
      </c>
      <c r="B19" s="3">
        <v>3.4340000000000002</v>
      </c>
      <c r="C19" s="3">
        <f t="shared" si="3"/>
        <v>0.34683399999999998</v>
      </c>
      <c r="D19" s="5">
        <f t="shared" si="2"/>
        <v>80.717730909090903</v>
      </c>
      <c r="E19" s="7">
        <f t="shared" si="4"/>
        <v>216.79432727272726</v>
      </c>
      <c r="F19" s="7"/>
    </row>
    <row r="20" spans="1:7" x14ac:dyDescent="0.25">
      <c r="A20">
        <v>230</v>
      </c>
      <c r="B20" s="3">
        <v>3.609</v>
      </c>
      <c r="C20" s="3">
        <f t="shared" si="3"/>
        <v>0.36450900000000003</v>
      </c>
      <c r="D20" s="5">
        <f t="shared" si="2"/>
        <v>84.831185454545462</v>
      </c>
      <c r="E20" s="7">
        <f t="shared" si="4"/>
        <v>227.07796363636368</v>
      </c>
      <c r="F20" s="7"/>
    </row>
    <row r="21" spans="1:7" x14ac:dyDescent="0.25">
      <c r="A21">
        <v>240</v>
      </c>
      <c r="B21" s="3">
        <v>3.7850000000000001</v>
      </c>
      <c r="C21" s="3">
        <f t="shared" si="3"/>
        <v>0.38228500000000004</v>
      </c>
      <c r="D21" s="5">
        <f t="shared" si="2"/>
        <v>88.968145454545464</v>
      </c>
      <c r="E21" s="7">
        <f t="shared" si="4"/>
        <v>237.42036363636362</v>
      </c>
      <c r="F21" s="7"/>
    </row>
    <row r="22" spans="1:7" x14ac:dyDescent="0.25">
      <c r="A22">
        <v>250</v>
      </c>
      <c r="B22" s="3">
        <v>3.9620000000000002</v>
      </c>
      <c r="C22" s="3">
        <f t="shared" si="3"/>
        <v>0.40016200000000002</v>
      </c>
      <c r="D22" s="5">
        <f t="shared" si="2"/>
        <v>93.128610909090924</v>
      </c>
      <c r="E22" s="7">
        <f t="shared" si="4"/>
        <v>247.82152727272731</v>
      </c>
      <c r="F22" s="7"/>
    </row>
    <row r="23" spans="1:7" x14ac:dyDescent="0.25">
      <c r="A23">
        <v>260</v>
      </c>
      <c r="B23" s="3">
        <v>4.1399999999999997</v>
      </c>
      <c r="C23" s="3">
        <f t="shared" si="3"/>
        <v>0.41814000000000001</v>
      </c>
      <c r="D23" s="5">
        <f t="shared" si="2"/>
        <v>97.312581818181812</v>
      </c>
      <c r="E23" s="7">
        <f t="shared" si="4"/>
        <v>258.28145454545455</v>
      </c>
      <c r="F23" s="7"/>
    </row>
    <row r="24" spans="1:7" x14ac:dyDescent="0.25">
      <c r="A24">
        <v>270</v>
      </c>
      <c r="B24" s="3">
        <v>4.319</v>
      </c>
      <c r="C24" s="3">
        <f t="shared" si="3"/>
        <v>0.43621899999999997</v>
      </c>
      <c r="D24" s="5">
        <f t="shared" si="2"/>
        <v>101.52005818181819</v>
      </c>
      <c r="E24" s="7">
        <f t="shared" si="4"/>
        <v>268.80014545454549</v>
      </c>
      <c r="F24" s="7"/>
    </row>
    <row r="25" spans="1:7" x14ac:dyDescent="0.25">
      <c r="A25">
        <v>280</v>
      </c>
      <c r="B25" s="3">
        <v>4.5</v>
      </c>
      <c r="C25" s="3">
        <f t="shared" si="3"/>
        <v>0.45450000000000002</v>
      </c>
      <c r="D25" s="5">
        <f t="shared" si="2"/>
        <v>105.77454545454546</v>
      </c>
      <c r="E25" s="7">
        <f t="shared" si="4"/>
        <v>279.43636363636369</v>
      </c>
      <c r="F25" s="7"/>
    </row>
    <row r="26" spans="1:7" x14ac:dyDescent="0.25">
      <c r="A26">
        <v>290</v>
      </c>
      <c r="B26" s="3">
        <v>4.681</v>
      </c>
      <c r="C26" s="3">
        <f t="shared" si="3"/>
        <v>0.47278100000000001</v>
      </c>
      <c r="D26" s="5">
        <f t="shared" si="2"/>
        <v>110.02903272727274</v>
      </c>
      <c r="E26" s="7">
        <f t="shared" si="4"/>
        <v>290.07258181818185</v>
      </c>
      <c r="F26" s="7"/>
    </row>
    <row r="27" spans="1:7" x14ac:dyDescent="0.25">
      <c r="A27">
        <v>300</v>
      </c>
      <c r="B27" s="3">
        <v>4.8630000000000004</v>
      </c>
      <c r="C27" s="3">
        <f t="shared" si="3"/>
        <v>0.49116300000000007</v>
      </c>
      <c r="D27" s="5">
        <f t="shared" si="2"/>
        <v>114.30702545454547</v>
      </c>
      <c r="E27" s="7">
        <f t="shared" si="4"/>
        <v>300.76756363636366</v>
      </c>
      <c r="F27" s="7"/>
    </row>
    <row r="28" spans="1:7" x14ac:dyDescent="0.25">
      <c r="A28">
        <v>310</v>
      </c>
      <c r="B28" s="3">
        <v>5.0469999999999997</v>
      </c>
      <c r="C28" s="3">
        <f t="shared" si="3"/>
        <v>0.50974699999999995</v>
      </c>
      <c r="D28" s="5">
        <f t="shared" si="2"/>
        <v>118.63202909090909</v>
      </c>
      <c r="E28" s="7">
        <f t="shared" si="4"/>
        <v>311.58007272727269</v>
      </c>
      <c r="F28" s="7"/>
    </row>
    <row r="29" spans="1:7" x14ac:dyDescent="0.25">
      <c r="A29">
        <v>320</v>
      </c>
      <c r="B29" s="3">
        <v>5.2309999999999999</v>
      </c>
      <c r="C29" s="3">
        <f t="shared" si="3"/>
        <v>0.528331</v>
      </c>
      <c r="D29" s="5">
        <f t="shared" si="2"/>
        <v>122.95703272727273</v>
      </c>
      <c r="E29" s="7">
        <f t="shared" si="4"/>
        <v>322.39258181818184</v>
      </c>
      <c r="F29" s="7"/>
    </row>
    <row r="30" spans="1:7" x14ac:dyDescent="0.25">
      <c r="A30">
        <v>330</v>
      </c>
      <c r="B30" s="3">
        <v>5.4160000000000004</v>
      </c>
      <c r="C30" s="3">
        <f t="shared" si="3"/>
        <v>0.54701600000000006</v>
      </c>
      <c r="D30" s="5">
        <f t="shared" si="2"/>
        <v>127.30554181818184</v>
      </c>
      <c r="E30" s="7">
        <f t="shared" si="4"/>
        <v>333.26385454545459</v>
      </c>
      <c r="F30" s="7"/>
    </row>
    <row r="31" spans="1:7" x14ac:dyDescent="0.25">
      <c r="A31">
        <v>340</v>
      </c>
      <c r="B31" s="3">
        <v>5.601</v>
      </c>
      <c r="C31" s="3">
        <f t="shared" si="3"/>
        <v>0.56570100000000001</v>
      </c>
      <c r="D31" s="5">
        <f t="shared" si="2"/>
        <v>131.65405090909093</v>
      </c>
      <c r="E31" s="7">
        <f t="shared" si="4"/>
        <v>344.13512727272735</v>
      </c>
      <c r="F31" s="7"/>
    </row>
    <row r="32" spans="1:7" x14ac:dyDescent="0.25">
      <c r="A32">
        <v>350</v>
      </c>
      <c r="B32" s="3">
        <v>5.7880000000000003</v>
      </c>
      <c r="C32" s="3">
        <f t="shared" si="3"/>
        <v>0.58458800000000011</v>
      </c>
      <c r="D32" s="5">
        <f t="shared" si="2"/>
        <v>136.04957090909093</v>
      </c>
      <c r="E32" s="7">
        <f>(D32-34)*4+100-(D32-34)-(D32-34)/2-5</f>
        <v>350.12392727272737</v>
      </c>
      <c r="F32" s="7"/>
      <c r="G32" s="8">
        <v>-5</v>
      </c>
    </row>
    <row r="33" spans="1:7" x14ac:dyDescent="0.25">
      <c r="A33">
        <v>360</v>
      </c>
      <c r="B33" s="3">
        <v>5.9749999999999996</v>
      </c>
      <c r="C33" s="3">
        <f t="shared" si="3"/>
        <v>0.60347499999999987</v>
      </c>
      <c r="D33" s="5">
        <f t="shared" si="2"/>
        <v>140.44509090909088</v>
      </c>
      <c r="E33" s="7">
        <f t="shared" ref="E33:E35" si="5">(D33-34)*4+100-(D33-34)-(D33-34)/2-5</f>
        <v>361.11272727272717</v>
      </c>
      <c r="F33" s="7"/>
    </row>
    <row r="34" spans="1:7" x14ac:dyDescent="0.25">
      <c r="A34">
        <v>370</v>
      </c>
      <c r="B34" s="3">
        <v>6.1630000000000003</v>
      </c>
      <c r="C34" s="3">
        <f t="shared" si="3"/>
        <v>0.6224630000000001</v>
      </c>
      <c r="D34" s="5">
        <f t="shared" si="2"/>
        <v>144.86411636363638</v>
      </c>
      <c r="E34" s="7">
        <f t="shared" si="5"/>
        <v>372.16029090909092</v>
      </c>
      <c r="F34" s="7"/>
    </row>
    <row r="35" spans="1:7" x14ac:dyDescent="0.25">
      <c r="A35">
        <v>380</v>
      </c>
      <c r="B35" s="3">
        <v>6.3520000000000003</v>
      </c>
      <c r="C35" s="3">
        <f t="shared" si="3"/>
        <v>0.64155200000000001</v>
      </c>
      <c r="D35" s="5">
        <f t="shared" si="2"/>
        <v>149.30664727272728</v>
      </c>
      <c r="E35" s="7">
        <f t="shared" si="5"/>
        <v>383.26661818181822</v>
      </c>
      <c r="F35" s="7"/>
    </row>
    <row r="36" spans="1:7" x14ac:dyDescent="0.25">
      <c r="A36">
        <v>390</v>
      </c>
      <c r="B36" s="3">
        <v>6.5410000000000004</v>
      </c>
      <c r="C36" s="3">
        <f t="shared" si="3"/>
        <v>0.66064100000000003</v>
      </c>
      <c r="D36" s="5">
        <f t="shared" si="2"/>
        <v>153.74917818181819</v>
      </c>
      <c r="E36" s="7">
        <f>(D36-34)*4+100-(D36-34)-(D36-34)/2-10</f>
        <v>389.37294545454552</v>
      </c>
      <c r="F36" s="7"/>
      <c r="G36" s="8">
        <v>-10</v>
      </c>
    </row>
    <row r="37" spans="1:7" x14ac:dyDescent="0.25">
      <c r="A37">
        <v>400</v>
      </c>
      <c r="B37" s="3">
        <v>6.7309999999999999</v>
      </c>
      <c r="C37" s="3">
        <f t="shared" si="3"/>
        <v>0.67983099999999996</v>
      </c>
      <c r="D37" s="5">
        <f t="shared" si="2"/>
        <v>158.21521454545456</v>
      </c>
      <c r="E37" s="7">
        <f t="shared" ref="E37:E41" si="6">(D37-34)*4+100-(D37-34)-(D37-34)/2-10</f>
        <v>400.53803636363637</v>
      </c>
      <c r="F37" s="7"/>
    </row>
    <row r="38" spans="1:7" x14ac:dyDescent="0.25">
      <c r="A38">
        <v>410</v>
      </c>
      <c r="B38" s="3">
        <v>6.9210000000000003</v>
      </c>
      <c r="C38" s="3">
        <f t="shared" si="3"/>
        <v>0.69902100000000011</v>
      </c>
      <c r="D38" s="5">
        <f t="shared" si="2"/>
        <v>162.68125090909092</v>
      </c>
      <c r="E38" s="7">
        <f t="shared" si="6"/>
        <v>411.70312727272733</v>
      </c>
      <c r="F38" s="7"/>
    </row>
    <row r="39" spans="1:7" x14ac:dyDescent="0.25">
      <c r="A39">
        <v>420</v>
      </c>
      <c r="B39" s="3">
        <v>7.1120000000000001</v>
      </c>
      <c r="C39" s="3">
        <f t="shared" si="3"/>
        <v>0.71831200000000006</v>
      </c>
      <c r="D39" s="5">
        <f t="shared" si="2"/>
        <v>167.17079272727273</v>
      </c>
      <c r="E39" s="7">
        <f t="shared" si="6"/>
        <v>422.92698181818184</v>
      </c>
      <c r="F39" s="7"/>
    </row>
    <row r="40" spans="1:7" x14ac:dyDescent="0.25">
      <c r="A40">
        <v>430</v>
      </c>
      <c r="B40" s="3">
        <v>7.3040000000000003</v>
      </c>
      <c r="C40" s="3">
        <f t="shared" si="3"/>
        <v>0.73770400000000003</v>
      </c>
      <c r="D40" s="5">
        <f t="shared" si="2"/>
        <v>171.68384</v>
      </c>
      <c r="E40" s="7">
        <f t="shared" si="6"/>
        <v>434.20959999999997</v>
      </c>
      <c r="F40" s="7"/>
    </row>
    <row r="41" spans="1:7" x14ac:dyDescent="0.25">
      <c r="A41">
        <v>440</v>
      </c>
      <c r="B41" s="3">
        <v>7.4960000000000004</v>
      </c>
      <c r="C41" s="3">
        <f t="shared" si="3"/>
        <v>0.75709599999999999</v>
      </c>
      <c r="D41" s="5">
        <f t="shared" si="2"/>
        <v>176.19688727272728</v>
      </c>
      <c r="E41" s="7">
        <f t="shared" si="6"/>
        <v>445.4922181818182</v>
      </c>
      <c r="F41" s="7"/>
    </row>
    <row r="42" spans="1:7" x14ac:dyDescent="0.25">
      <c r="A42">
        <v>450</v>
      </c>
      <c r="B42" s="3">
        <v>7.6879999999999997</v>
      </c>
      <c r="C42" s="3">
        <f t="shared" si="3"/>
        <v>0.77648799999999996</v>
      </c>
      <c r="D42" s="5">
        <f t="shared" si="2"/>
        <v>180.70993454545453</v>
      </c>
      <c r="E42" s="7">
        <f>(D42-34)*4+100-(D42-34)-(D42-34)/2-20</f>
        <v>446.77483636363633</v>
      </c>
      <c r="F42" s="7"/>
      <c r="G42" s="8">
        <v>-20</v>
      </c>
    </row>
    <row r="43" spans="1:7" x14ac:dyDescent="0.25">
      <c r="A43">
        <v>460</v>
      </c>
      <c r="B43" s="3">
        <v>7.8810000000000002</v>
      </c>
      <c r="C43" s="3">
        <f t="shared" si="3"/>
        <v>0.79598100000000005</v>
      </c>
      <c r="D43" s="5">
        <f t="shared" si="2"/>
        <v>185.24648727272728</v>
      </c>
      <c r="E43" s="7">
        <f t="shared" ref="E43:E47" si="7">(D43-34)*4+100-(D43-34)-(D43-34)/2-20</f>
        <v>458.11621818181811</v>
      </c>
      <c r="F43" s="7"/>
    </row>
    <row r="44" spans="1:7" x14ac:dyDescent="0.25">
      <c r="A44">
        <v>470</v>
      </c>
      <c r="B44" s="3">
        <v>8.0739999999999998</v>
      </c>
      <c r="C44" s="3">
        <f t="shared" si="3"/>
        <v>0.81547399999999992</v>
      </c>
      <c r="D44" s="5">
        <f t="shared" si="2"/>
        <v>189.78303999999997</v>
      </c>
      <c r="E44" s="7">
        <f t="shared" si="7"/>
        <v>469.45759999999984</v>
      </c>
      <c r="F44" s="7"/>
    </row>
    <row r="45" spans="1:7" x14ac:dyDescent="0.25">
      <c r="A45">
        <v>480</v>
      </c>
      <c r="B45" s="3">
        <v>8.2669999999999995</v>
      </c>
      <c r="C45" s="3">
        <f t="shared" si="3"/>
        <v>0.83496700000000001</v>
      </c>
      <c r="D45" s="5">
        <f t="shared" si="2"/>
        <v>194.31959272727272</v>
      </c>
      <c r="E45" s="7">
        <f t="shared" si="7"/>
        <v>480.7989818181818</v>
      </c>
      <c r="F45" s="7"/>
    </row>
    <row r="46" spans="1:7" x14ac:dyDescent="0.25">
      <c r="A46">
        <v>490</v>
      </c>
      <c r="B46" s="3">
        <v>8.4610000000000003</v>
      </c>
      <c r="C46" s="3">
        <f t="shared" si="3"/>
        <v>0.85456100000000002</v>
      </c>
      <c r="D46" s="5">
        <f t="shared" si="2"/>
        <v>198.87965090909091</v>
      </c>
      <c r="E46" s="7">
        <f t="shared" si="7"/>
        <v>492.1991272727272</v>
      </c>
      <c r="F46" s="7"/>
    </row>
    <row r="47" spans="1:7" x14ac:dyDescent="0.25">
      <c r="A47">
        <v>500</v>
      </c>
      <c r="B47" s="3">
        <v>8.6549999999999994</v>
      </c>
      <c r="C47" s="3">
        <f t="shared" si="3"/>
        <v>0.87415500000000002</v>
      </c>
      <c r="D47" s="5">
        <f t="shared" si="2"/>
        <v>203.43970909090908</v>
      </c>
      <c r="E47" s="7">
        <f t="shared" si="7"/>
        <v>503.59927272727271</v>
      </c>
      <c r="F47" s="7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Darko</dc:creator>
  <cp:lastModifiedBy>Tony Darko</cp:lastModifiedBy>
  <dcterms:created xsi:type="dcterms:W3CDTF">2015-08-18T06:04:11Z</dcterms:created>
  <dcterms:modified xsi:type="dcterms:W3CDTF">2015-08-18T09:12:23Z</dcterms:modified>
</cp:coreProperties>
</file>