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455" yWindow="-15" windowWidth="11685" windowHeight="11760" activeTab="3"/>
  </bookViews>
  <sheets>
    <sheet name="Patch1" sheetId="1" r:id="rId1"/>
    <sheet name="Patch2" sheetId="4" r:id="rId2"/>
    <sheet name="Foglio1" sheetId="5" r:id="rId3"/>
    <sheet name="final ini" sheetId="6" r:id="rId4"/>
  </sheets>
  <calcPr calcId="145621"/>
</workbook>
</file>

<file path=xl/calcChain.xml><?xml version="1.0" encoding="utf-8"?>
<calcChain xmlns="http://schemas.openxmlformats.org/spreadsheetml/2006/main">
  <c r="A4" i="6" l="1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F26" i="6" l="1"/>
  <c r="F27" i="6"/>
  <c r="F28" i="6"/>
  <c r="G28" i="6"/>
  <c r="E29" i="6"/>
  <c r="F29" i="6"/>
  <c r="B30" i="6"/>
  <c r="C30" i="6"/>
  <c r="D30" i="6"/>
  <c r="E30" i="6"/>
  <c r="F30" i="6"/>
  <c r="G30" i="6"/>
  <c r="B31" i="6"/>
  <c r="C31" i="6"/>
  <c r="D31" i="6"/>
  <c r="E31" i="6"/>
  <c r="F31" i="6"/>
  <c r="G31" i="6"/>
  <c r="B32" i="6"/>
  <c r="C32" i="6"/>
  <c r="D32" i="6"/>
  <c r="E32" i="6"/>
  <c r="F32" i="6"/>
  <c r="G32" i="6"/>
  <c r="F33" i="6"/>
  <c r="A34" i="6"/>
  <c r="E34" i="6"/>
  <c r="F34" i="6"/>
  <c r="A35" i="6"/>
  <c r="B35" i="6"/>
  <c r="C35" i="6"/>
  <c r="D35" i="6"/>
  <c r="E35" i="6"/>
  <c r="F35" i="6"/>
  <c r="G35" i="6"/>
  <c r="A36" i="6"/>
  <c r="B36" i="6"/>
  <c r="C36" i="6"/>
  <c r="D36" i="6"/>
  <c r="E36" i="6"/>
  <c r="F36" i="6"/>
  <c r="G36" i="6"/>
  <c r="A37" i="6"/>
  <c r="B37" i="6"/>
  <c r="C37" i="6"/>
  <c r="D37" i="6"/>
  <c r="E37" i="6"/>
  <c r="F37" i="6"/>
  <c r="G37" i="6"/>
  <c r="A38" i="6"/>
  <c r="B38" i="6"/>
  <c r="C38" i="6"/>
  <c r="D38" i="6"/>
  <c r="E38" i="6"/>
  <c r="F38" i="6"/>
  <c r="G38" i="6"/>
  <c r="A39" i="6"/>
  <c r="B39" i="6"/>
  <c r="C39" i="6"/>
  <c r="D39" i="6"/>
  <c r="E39" i="6"/>
  <c r="F39" i="6"/>
  <c r="G39" i="6"/>
  <c r="A40" i="6"/>
  <c r="B40" i="6"/>
  <c r="C40" i="6"/>
  <c r="D40" i="6"/>
  <c r="E40" i="6"/>
  <c r="F40" i="6"/>
  <c r="G40" i="6"/>
  <c r="A41" i="6"/>
  <c r="B41" i="6"/>
  <c r="C41" i="6"/>
  <c r="D41" i="6"/>
  <c r="E41" i="6"/>
  <c r="F41" i="6"/>
  <c r="G41" i="6"/>
  <c r="A42" i="6"/>
  <c r="B42" i="6"/>
  <c r="C42" i="6"/>
  <c r="D42" i="6"/>
  <c r="E42" i="6"/>
  <c r="F42" i="6"/>
  <c r="G42" i="6"/>
  <c r="A43" i="6"/>
  <c r="B43" i="6"/>
  <c r="C43" i="6"/>
  <c r="D43" i="6"/>
  <c r="E43" i="6"/>
  <c r="F43" i="6"/>
  <c r="G43" i="6"/>
  <c r="A44" i="6"/>
  <c r="B44" i="6"/>
  <c r="C44" i="6"/>
  <c r="D44" i="6"/>
  <c r="E44" i="6"/>
  <c r="F44" i="6"/>
  <c r="G44" i="6"/>
  <c r="A45" i="6"/>
  <c r="B45" i="6"/>
  <c r="C45" i="6"/>
  <c r="D45" i="6"/>
  <c r="E45" i="6"/>
  <c r="F45" i="6"/>
  <c r="G45" i="6"/>
  <c r="A46" i="6"/>
  <c r="B46" i="6"/>
  <c r="C46" i="6"/>
  <c r="D46" i="6"/>
  <c r="E46" i="6"/>
  <c r="F46" i="6"/>
  <c r="G46" i="6"/>
  <c r="A47" i="6"/>
  <c r="B47" i="6"/>
  <c r="C47" i="6"/>
  <c r="D47" i="6"/>
  <c r="E47" i="6"/>
  <c r="F47" i="6"/>
  <c r="G47" i="6"/>
  <c r="B25" i="6"/>
  <c r="C25" i="6"/>
  <c r="D25" i="6"/>
  <c r="E25" i="6"/>
  <c r="F25" i="6"/>
  <c r="G25" i="6"/>
  <c r="B4" i="6"/>
  <c r="C4" i="6"/>
  <c r="D4" i="6"/>
  <c r="E4" i="6"/>
  <c r="F4" i="6"/>
  <c r="G4" i="6"/>
  <c r="B5" i="6"/>
  <c r="C5" i="6"/>
  <c r="D5" i="6"/>
  <c r="E5" i="6"/>
  <c r="F5" i="6"/>
  <c r="G5" i="6"/>
  <c r="B6" i="6"/>
  <c r="C6" i="6"/>
  <c r="D6" i="6"/>
  <c r="E6" i="6"/>
  <c r="F6" i="6"/>
  <c r="G6" i="6"/>
  <c r="B7" i="6"/>
  <c r="C7" i="6"/>
  <c r="D7" i="6"/>
  <c r="E7" i="6"/>
  <c r="F7" i="6"/>
  <c r="G7" i="6"/>
  <c r="B8" i="6"/>
  <c r="C8" i="6"/>
  <c r="D8" i="6"/>
  <c r="E8" i="6"/>
  <c r="F8" i="6"/>
  <c r="G8" i="6"/>
  <c r="B9" i="6"/>
  <c r="C9" i="6"/>
  <c r="D9" i="6"/>
  <c r="E9" i="6"/>
  <c r="F9" i="6"/>
  <c r="G9" i="6"/>
  <c r="B10" i="6"/>
  <c r="C10" i="6"/>
  <c r="D10" i="6"/>
  <c r="E10" i="6"/>
  <c r="F10" i="6"/>
  <c r="G10" i="6"/>
  <c r="B11" i="6"/>
  <c r="C11" i="6"/>
  <c r="D11" i="6"/>
  <c r="E11" i="6"/>
  <c r="F11" i="6"/>
  <c r="G11" i="6"/>
  <c r="E12" i="6"/>
  <c r="F12" i="6"/>
  <c r="F13" i="6"/>
  <c r="F14" i="6"/>
  <c r="G14" i="6"/>
  <c r="B15" i="6"/>
  <c r="C15" i="6"/>
  <c r="D15" i="6"/>
  <c r="E15" i="6"/>
  <c r="F15" i="6"/>
  <c r="G15" i="6"/>
  <c r="E16" i="6"/>
  <c r="F16" i="6"/>
  <c r="F17" i="6"/>
  <c r="F18" i="6"/>
  <c r="F19" i="6"/>
  <c r="G19" i="6"/>
  <c r="B20" i="6"/>
  <c r="C20" i="6"/>
  <c r="D20" i="6"/>
  <c r="E20" i="6"/>
  <c r="F20" i="6"/>
  <c r="G20" i="6"/>
  <c r="B21" i="6"/>
  <c r="C21" i="6"/>
  <c r="D21" i="6"/>
  <c r="E21" i="6"/>
  <c r="F21" i="6"/>
  <c r="G21" i="6"/>
  <c r="F22" i="6"/>
  <c r="G22" i="6"/>
  <c r="B23" i="6"/>
  <c r="C23" i="6"/>
  <c r="D23" i="6"/>
  <c r="E23" i="6"/>
  <c r="F23" i="6"/>
  <c r="G23" i="6"/>
  <c r="B24" i="6"/>
  <c r="C24" i="6"/>
  <c r="D24" i="6"/>
  <c r="E24" i="6"/>
  <c r="F24" i="6"/>
  <c r="G24" i="6"/>
  <c r="B3" i="6"/>
  <c r="C3" i="6"/>
  <c r="D3" i="6"/>
  <c r="E3" i="6"/>
  <c r="F3" i="6"/>
  <c r="G3" i="6"/>
  <c r="A3" i="6"/>
  <c r="G12" i="4"/>
  <c r="G34" i="6" s="1"/>
  <c r="E12" i="4"/>
  <c r="B12" i="4"/>
  <c r="B34" i="6" s="1"/>
  <c r="G11" i="4"/>
  <c r="G33" i="6" s="1"/>
  <c r="E11" i="4"/>
  <c r="E33" i="6" s="1"/>
  <c r="B11" i="4"/>
  <c r="B33" i="6" s="1"/>
  <c r="G7" i="4"/>
  <c r="G29" i="6" s="1"/>
  <c r="E7" i="4"/>
  <c r="B7" i="4"/>
  <c r="B29" i="6" s="1"/>
  <c r="G6" i="4"/>
  <c r="E6" i="4"/>
  <c r="E28" i="6" s="1"/>
  <c r="B6" i="4"/>
  <c r="B28" i="6" s="1"/>
  <c r="G5" i="4"/>
  <c r="G27" i="6" s="1"/>
  <c r="E5" i="4"/>
  <c r="E27" i="6" s="1"/>
  <c r="B5" i="4"/>
  <c r="B27" i="6" s="1"/>
  <c r="G4" i="4"/>
  <c r="G26" i="6" s="1"/>
  <c r="E4" i="4"/>
  <c r="E26" i="6" s="1"/>
  <c r="B4" i="4"/>
  <c r="B26" i="6" s="1"/>
  <c r="N3" i="4"/>
  <c r="E13" i="1"/>
  <c r="E14" i="1"/>
  <c r="E13" i="6" s="1"/>
  <c r="E15" i="1"/>
  <c r="E14" i="6" s="1"/>
  <c r="E17" i="1"/>
  <c r="E18" i="1"/>
  <c r="E17" i="6" s="1"/>
  <c r="E19" i="1"/>
  <c r="E18" i="6" s="1"/>
  <c r="E20" i="1"/>
  <c r="E19" i="6" s="1"/>
  <c r="E23" i="1"/>
  <c r="E22" i="6" s="1"/>
  <c r="B13" i="1"/>
  <c r="B12" i="6" s="1"/>
  <c r="B14" i="1"/>
  <c r="B13" i="6" s="1"/>
  <c r="B15" i="1"/>
  <c r="B14" i="6" s="1"/>
  <c r="B17" i="1"/>
  <c r="B16" i="6" s="1"/>
  <c r="B18" i="1"/>
  <c r="B17" i="6" s="1"/>
  <c r="B19" i="1"/>
  <c r="B18" i="6" s="1"/>
  <c r="B20" i="1"/>
  <c r="B19" i="6" s="1"/>
  <c r="B23" i="1"/>
  <c r="B22" i="6" s="1"/>
  <c r="G13" i="1"/>
  <c r="G12" i="6" s="1"/>
  <c r="G14" i="1"/>
  <c r="G13" i="6" s="1"/>
  <c r="G15" i="1"/>
  <c r="G17" i="1"/>
  <c r="G16" i="6" s="1"/>
  <c r="G18" i="1"/>
  <c r="G17" i="6" s="1"/>
  <c r="G19" i="1"/>
  <c r="G18" i="6" s="1"/>
  <c r="G20" i="1"/>
  <c r="G23" i="1"/>
  <c r="N3" i="1"/>
  <c r="D12" i="4" l="1"/>
  <c r="D34" i="6" s="1"/>
  <c r="C4" i="4"/>
  <c r="C26" i="6" s="1"/>
  <c r="D7" i="4"/>
  <c r="D29" i="6" s="1"/>
  <c r="D11" i="4"/>
  <c r="D33" i="6" s="1"/>
  <c r="C12" i="4"/>
  <c r="C34" i="6" s="1"/>
  <c r="D5" i="4"/>
  <c r="D27" i="6" s="1"/>
  <c r="C6" i="4"/>
  <c r="C28" i="6" s="1"/>
  <c r="D4" i="4"/>
  <c r="D26" i="6" s="1"/>
  <c r="C5" i="4"/>
  <c r="C27" i="6" s="1"/>
  <c r="D6" i="4"/>
  <c r="D28" i="6" s="1"/>
  <c r="C7" i="4"/>
  <c r="C29" i="6" s="1"/>
  <c r="C11" i="4"/>
  <c r="C33" i="6" s="1"/>
  <c r="C23" i="1"/>
  <c r="C22" i="6" s="1"/>
  <c r="C20" i="1"/>
  <c r="C19" i="6" s="1"/>
  <c r="C19" i="1"/>
  <c r="C18" i="6" s="1"/>
  <c r="C18" i="1"/>
  <c r="C17" i="6" s="1"/>
  <c r="C17" i="1"/>
  <c r="C16" i="6" s="1"/>
  <c r="C15" i="1"/>
  <c r="C14" i="6" s="1"/>
  <c r="C14" i="1"/>
  <c r="C13" i="6" s="1"/>
  <c r="C13" i="1"/>
  <c r="C12" i="6" s="1"/>
  <c r="D23" i="1"/>
  <c r="D22" i="6" s="1"/>
  <c r="D20" i="1"/>
  <c r="D19" i="6" s="1"/>
  <c r="D19" i="1"/>
  <c r="D18" i="6" s="1"/>
  <c r="D18" i="1"/>
  <c r="D17" i="6" s="1"/>
  <c r="D17" i="1"/>
  <c r="D16" i="6" s="1"/>
  <c r="D15" i="1"/>
  <c r="D14" i="6" s="1"/>
  <c r="D14" i="1"/>
  <c r="D13" i="6" s="1"/>
  <c r="D13" i="1"/>
  <c r="D12" i="6" s="1"/>
</calcChain>
</file>

<file path=xl/sharedStrings.xml><?xml version="1.0" encoding="utf-8"?>
<sst xmlns="http://schemas.openxmlformats.org/spreadsheetml/2006/main" count="106" uniqueCount="28">
  <si>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</si>
  <si>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</si>
  <si>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</si>
  <si>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</si>
  <si>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</si>
  <si>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</si>
  <si>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</si>
  <si>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</si>
  <si>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Angle w.r.t. robot (radiant)</t>
  </si>
  <si>
    <t>x</t>
  </si>
  <si>
    <t>y</t>
  </si>
  <si>
    <t>triangle</t>
  </si>
  <si>
    <t>prese da Matlab (centri dei triangoli)</t>
  </si>
  <si>
    <t xml:space="preserve">          Angle w.r.t. robot (degree)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</si>
  <si>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</si>
  <si>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</si>
  <si>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</si>
  <si>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</si>
  <si>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</si>
  <si>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</si>
  <si>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</si>
  <si>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>Blue Number</t>
  </si>
  <si>
    <t xml:space="preserve">no mirror=1  mirror =-1 </t>
  </si>
  <si>
    <t>CARD NUMBER</t>
  </si>
  <si>
    <t xml:space="preserve">  </t>
  </si>
  <si>
    <t>Triangle Number</t>
  </si>
  <si>
    <t>Orientation  (degree)</t>
  </si>
  <si>
    <t>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</si>
</sst>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5" xfId="3" applyBorder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7" fillId="10" borderId="16" xfId="2" applyFont="1" applyFill="1" applyBorder="1" applyAlignment="1">
      <alignment horizontal="center" vertic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3" borderId="19" xfId="2" applyBorder="1" applyAlignment="1">
      <alignment horizontal="center"/>
    </xf>
    <xf numFmtId="1" fontId="2" fillId="3" borderId="5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0" xfId="2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1" xfId="3" applyNumberFormat="1" applyBorder="1" applyAlignment="1"/>
    <xf numFmtId="164" fontId="3" fillId="4" borderId="1" xfId="3" applyNumberFormat="1" applyBorder="1" applyAlignment="1"/>
    <xf numFmtId="164" fontId="3" fillId="4" borderId="22" xfId="3" applyNumberFormat="1" applyBorder="1" applyAlignment="1"/>
    <xf numFmtId="0" fontId="0" fillId="0" borderId="0" xfId="0" applyBorder="1" applyAlignment="1">
      <alignment horizontal="center"/>
    </xf>
    <xf numFmtId="0" fontId="4" fillId="6" borderId="23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4" xfId="0" applyBorder="1"/>
    <xf numFmtId="164" fontId="3" fillId="4" borderId="25" xfId="3" applyNumberFormat="1" applyBorder="1" applyAlignment="1"/>
    <xf numFmtId="164" fontId="3" fillId="4" borderId="26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0" fillId="14" borderId="0" xfId="0" applyNumberFormat="1" applyFill="1"/>
    <xf numFmtId="1" fontId="0" fillId="14" borderId="0" xfId="0" applyNumberFormat="1" applyFill="1"/>
    <xf numFmtId="0" fontId="0" fillId="15" borderId="0" xfId="0" applyNumberFormat="1" applyFill="1"/>
    <xf numFmtId="1" fontId="0" fillId="15" borderId="0" xfId="0" applyNumberFormat="1" applyFill="1"/>
    <xf numFmtId="0" fontId="0" fillId="0" borderId="0" xfId="0" applyNumberFormat="1" applyFill="1"/>
    <xf numFmtId="0" fontId="8" fillId="8" borderId="3" xfId="4" applyFont="1" applyFill="1" applyBorder="1" applyAlignment="1"/>
    <xf numFmtId="1" fontId="0" fillId="0" borderId="0" xfId="0" applyNumberFormat="1" applyFill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581602</xdr:colOff>
      <xdr:row>9</xdr:row>
      <xdr:rowOff>108376</xdr:rowOff>
    </xdr:from>
    <xdr:to>
      <xdr:col>25</xdr:col>
      <xdr:colOff>247971</xdr:colOff>
      <xdr:row>33</xdr:row>
      <xdr:rowOff>157937</xdr:rowOff>
    </xdr:to>
    <xdr:grpSp>
      <xdr:nvGrpSpPr>
        <xdr:cNvPr id="29" name="Group 28"/>
        <xdr:cNvGrpSpPr/>
      </xdr:nvGrpSpPr>
      <xdr:grpSpPr>
        <a:xfrm>
          <a:off x="11675426" y="2091817"/>
          <a:ext cx="7566516" cy="5013767"/>
          <a:chOff x="10981462" y="1799664"/>
          <a:chExt cx="5588677" cy="4621561"/>
        </a:xfrm>
      </xdr:grpSpPr>
      <xdr:grpSp>
        <xdr:nvGrpSpPr>
          <xdr:cNvPr id="28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384219" y="1905000"/>
              <a:ext cx="4573401" cy="3645935"/>
              <a:chOff x="11384219" y="1905000"/>
              <a:chExt cx="4573401" cy="364593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754534" y="1936368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84219" y="4268258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369794</xdr:colOff>
      <xdr:row>9</xdr:row>
      <xdr:rowOff>156883</xdr:rowOff>
    </xdr:from>
    <xdr:to>
      <xdr:col>22</xdr:col>
      <xdr:colOff>201706</xdr:colOff>
      <xdr:row>27</xdr:row>
      <xdr:rowOff>67234</xdr:rowOff>
    </xdr:to>
    <xdr:sp macro="" textlink="">
      <xdr:nvSpPr>
        <xdr:cNvPr id="1025" name="Freeform 26"/>
        <xdr:cNvSpPr>
          <a:spLocks/>
        </xdr:cNvSpPr>
      </xdr:nvSpPr>
      <xdr:spPr bwMode="auto">
        <a:xfrm>
          <a:off x="12606618" y="2140324"/>
          <a:ext cx="4773706" cy="3731557"/>
        </a:xfrm>
        <a:custGeom>
          <a:avLst/>
          <a:gdLst>
            <a:gd name="T0" fmla="*/ 438150 w 2076450"/>
            <a:gd name="T1" fmla="*/ 0 h 2162175"/>
            <a:gd name="T2" fmla="*/ 0 w 2076450"/>
            <a:gd name="T3" fmla="*/ 733425 h 2162175"/>
            <a:gd name="T4" fmla="*/ 828675 w 2076450"/>
            <a:gd name="T5" fmla="*/ 2162175 h 2162175"/>
            <a:gd name="T6" fmla="*/ 1238250 w 2076450"/>
            <a:gd name="T7" fmla="*/ 1419225 h 2162175"/>
            <a:gd name="T8" fmla="*/ 2076450 w 2076450"/>
            <a:gd name="T9" fmla="*/ 1419225 h 2162175"/>
            <a:gd name="T10" fmla="*/ 1247775 w 2076450"/>
            <a:gd name="T11" fmla="*/ 9525 h 2162175"/>
            <a:gd name="T12" fmla="*/ 438150 w 2076450"/>
            <a:gd name="T13" fmla="*/ 0 h 2162175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2076450" h="2162175">
              <a:moveTo>
                <a:pt x="438150" y="0"/>
              </a:moveTo>
              <a:lnTo>
                <a:pt x="0" y="733425"/>
              </a:lnTo>
              <a:lnTo>
                <a:pt x="828675" y="2162175"/>
              </a:lnTo>
              <a:lnTo>
                <a:pt x="1238250" y="1419225"/>
              </a:lnTo>
              <a:lnTo>
                <a:pt x="2076450" y="1419225"/>
              </a:lnTo>
              <a:lnTo>
                <a:pt x="1247775" y="9525"/>
              </a:lnTo>
              <a:lnTo>
                <a:pt x="438150" y="0"/>
              </a:lnTo>
              <a:close/>
            </a:path>
          </a:pathLst>
        </a:cu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581602</xdr:colOff>
      <xdr:row>9</xdr:row>
      <xdr:rowOff>108376</xdr:rowOff>
    </xdr:from>
    <xdr:to>
      <xdr:col>25</xdr:col>
      <xdr:colOff>247971</xdr:colOff>
      <xdr:row>33</xdr:row>
      <xdr:rowOff>157937</xdr:rowOff>
    </xdr:to>
    <xdr:grpSp>
      <xdr:nvGrpSpPr>
        <xdr:cNvPr id="2" name="Group 28"/>
        <xdr:cNvGrpSpPr/>
      </xdr:nvGrpSpPr>
      <xdr:grpSpPr>
        <a:xfrm>
          <a:off x="11675426" y="2091817"/>
          <a:ext cx="7566516" cy="5013767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384219" y="1533525"/>
              <a:ext cx="4573401" cy="4017410"/>
              <a:chOff x="11384219" y="1533525"/>
              <a:chExt cx="4573401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384219" y="4268258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1725706</xdr:colOff>
      <xdr:row>22</xdr:row>
      <xdr:rowOff>134470</xdr:rowOff>
    </xdr:from>
    <xdr:to>
      <xdr:col>23</xdr:col>
      <xdr:colOff>403411</xdr:colOff>
      <xdr:row>33</xdr:row>
      <xdr:rowOff>156881</xdr:rowOff>
    </xdr:to>
    <xdr:sp macro="" textlink="">
      <xdr:nvSpPr>
        <xdr:cNvPr id="2049" name="Freeform 27"/>
        <xdr:cNvSpPr>
          <a:spLocks/>
        </xdr:cNvSpPr>
      </xdr:nvSpPr>
      <xdr:spPr bwMode="auto">
        <a:xfrm>
          <a:off x="14590059" y="4594411"/>
          <a:ext cx="3597087" cy="2510117"/>
        </a:xfrm>
        <a:custGeom>
          <a:avLst/>
          <a:gdLst>
            <a:gd name="T0" fmla="*/ 438150 w 1657350"/>
            <a:gd name="T1" fmla="*/ 1485900 h 1485900"/>
            <a:gd name="T2" fmla="*/ 438150 w 1657350"/>
            <a:gd name="T3" fmla="*/ 1485900 h 1485900"/>
            <a:gd name="T4" fmla="*/ 0 w 1657350"/>
            <a:gd name="T5" fmla="*/ 742950 h 1485900"/>
            <a:gd name="T6" fmla="*/ 381000 w 1657350"/>
            <a:gd name="T7" fmla="*/ 0 h 1485900"/>
            <a:gd name="T8" fmla="*/ 1190625 w 1657350"/>
            <a:gd name="T9" fmla="*/ 0 h 1485900"/>
            <a:gd name="T10" fmla="*/ 1657350 w 1657350"/>
            <a:gd name="T11" fmla="*/ 762000 h 1485900"/>
            <a:gd name="T12" fmla="*/ 1257300 w 1657350"/>
            <a:gd name="T13" fmla="*/ 1466850 h 1485900"/>
            <a:gd name="T14" fmla="*/ 438150 w 1657350"/>
            <a:gd name="T15" fmla="*/ 1485900 h 14859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0" t="0" r="r" b="b"/>
          <a:pathLst>
            <a:path w="1657350" h="1485900">
              <a:moveTo>
                <a:pt x="438150" y="1485900"/>
              </a:moveTo>
              <a:lnTo>
                <a:pt x="438150" y="1485900"/>
              </a:lnTo>
              <a:lnTo>
                <a:pt x="0" y="742950"/>
              </a:lnTo>
              <a:lnTo>
                <a:pt x="381000" y="0"/>
              </a:lnTo>
              <a:lnTo>
                <a:pt x="1190625" y="0"/>
              </a:lnTo>
              <a:lnTo>
                <a:pt x="1657350" y="762000"/>
              </a:lnTo>
              <a:lnTo>
                <a:pt x="1257300" y="1466850"/>
              </a:lnTo>
              <a:lnTo>
                <a:pt x="438150" y="1485900"/>
              </a:lnTo>
              <a:close/>
            </a:path>
          </a:pathLst>
        </a:custGeom>
        <a:noFill/>
        <a:ln w="38100">
          <a:solidFill>
            <a:srgbClr val="243F6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L26" sqref="L26"/>
    </sheetView>
  </sheetViews>
  <sheetFormatPr defaultRowHeight="15" x14ac:dyDescent="0.25"/>
  <cols>
    <col min="3" max="3" width="6" customWidth="1"/>
    <col min="4" max="4" width="6.42578125" customWidth="1"/>
    <col min="5" max="5" width="14.140625" customWidth="1"/>
    <col min="6" max="6" width="7.28515625" customWidth="1"/>
    <col min="7" max="7" width="5.7109375" customWidth="1"/>
    <col min="8" max="8" width="1.5703125" customWidth="1"/>
    <col min="9" max="9" width="2.7109375" customWidth="1"/>
    <col min="10" max="11" width="14.140625" customWidth="1"/>
    <col min="12" max="12" width="16.85546875" customWidth="1"/>
    <col min="13" max="13" width="15.42578125" customWidth="1"/>
    <col min="14" max="14" width="29.5703125" customWidth="1"/>
    <col min="15" max="15" width="7.42578125" customWidth="1"/>
    <col min="16" max="16" width="7" customWidth="1"/>
    <col min="17" max="17" width="9.140625" customWidth="1"/>
    <col min="18" max="18" width="8" customWidth="1"/>
    <col min="19" max="19" width="9.42578125" customWidth="1"/>
    <col min="20" max="20" width="38.5703125" customWidth="1"/>
    <col min="21" max="21" width="17" customWidth="1"/>
  </cols>
  <sheetData>
    <row r="1" spans="1:20" ht="15.75" thickBot="1" x14ac:dyDescent="0.3">
      <c r="A1" t="s">
        <v>0</v>
      </c>
    </row>
    <row r="2" spans="1:20" ht="30.75" thickBot="1" x14ac:dyDescent="0.3">
      <c r="A2" s="40" t="s">
        <v>1</v>
      </c>
      <c r="B2" s="41" t="s">
        <v>2</v>
      </c>
      <c r="C2" s="41" t="s">
        <v>3</v>
      </c>
      <c r="D2" s="41" t="s">
        <v>4</v>
      </c>
      <c r="E2" s="42" t="s">
        <v>26</v>
      </c>
      <c r="F2" s="41" t="s">
        <v>5</v>
      </c>
      <c r="G2" s="43" t="s">
        <v>6</v>
      </c>
      <c r="H2" s="22"/>
      <c r="I2" s="23"/>
      <c r="J2" s="31" t="s">
        <v>23</v>
      </c>
      <c r="K2" s="32" t="s">
        <v>21</v>
      </c>
      <c r="L2" s="33" t="s">
        <v>25</v>
      </c>
      <c r="M2" s="34" t="s">
        <v>7</v>
      </c>
      <c r="N2" s="34" t="s">
        <v>8</v>
      </c>
      <c r="O2" s="34" t="s">
        <v>9</v>
      </c>
      <c r="P2" s="35" t="s">
        <v>10</v>
      </c>
    </row>
    <row r="3" spans="1:20" x14ac:dyDescent="0.25">
      <c r="A3" s="36" t="s">
        <v>11</v>
      </c>
      <c r="B3" s="37"/>
      <c r="C3" s="37"/>
      <c r="D3" s="37"/>
      <c r="E3" s="37"/>
      <c r="F3" s="38"/>
      <c r="G3" s="39"/>
      <c r="H3" s="1"/>
      <c r="I3" s="1"/>
      <c r="J3" s="44">
        <v>7</v>
      </c>
      <c r="K3" s="12">
        <v>1</v>
      </c>
      <c r="L3" s="13">
        <v>10</v>
      </c>
      <c r="M3" s="14">
        <v>0</v>
      </c>
      <c r="N3" s="15">
        <f>+RADIANS(N5)</f>
        <v>0.52359877559829882</v>
      </c>
      <c r="O3" s="16">
        <v>100</v>
      </c>
      <c r="P3" s="45">
        <v>100</v>
      </c>
      <c r="Q3" s="55" t="s">
        <v>19</v>
      </c>
      <c r="R3" s="56">
        <v>1</v>
      </c>
      <c r="T3" s="21" t="s">
        <v>22</v>
      </c>
    </row>
    <row r="4" spans="1:20" ht="15.75" thickBot="1" x14ac:dyDescent="0.3">
      <c r="A4" s="25" t="s">
        <v>11</v>
      </c>
      <c r="B4" s="24"/>
      <c r="C4" s="24"/>
      <c r="D4" s="24"/>
      <c r="E4" s="24"/>
      <c r="F4" s="11"/>
      <c r="G4" s="26"/>
      <c r="H4" s="1"/>
      <c r="I4" s="1"/>
      <c r="J4" s="44">
        <v>7</v>
      </c>
      <c r="K4" s="10">
        <v>2</v>
      </c>
      <c r="L4" s="5">
        <v>11</v>
      </c>
      <c r="M4" s="6">
        <v>-1.0471975511966001</v>
      </c>
      <c r="N4" s="4" t="s">
        <v>13</v>
      </c>
      <c r="O4" s="46">
        <v>116</v>
      </c>
      <c r="P4" s="47">
        <v>109.237604307034</v>
      </c>
      <c r="Q4" s="57" t="s">
        <v>20</v>
      </c>
      <c r="R4" s="58">
        <v>-1</v>
      </c>
      <c r="S4" s="9"/>
    </row>
    <row r="5" spans="1:20" x14ac:dyDescent="0.25">
      <c r="A5" s="25" t="s">
        <v>11</v>
      </c>
      <c r="B5" s="24"/>
      <c r="C5" s="24"/>
      <c r="D5" s="24"/>
      <c r="E5" s="24"/>
      <c r="F5" s="11"/>
      <c r="G5" s="26"/>
      <c r="H5" s="1"/>
      <c r="I5" s="1"/>
      <c r="J5" s="44">
        <v>7</v>
      </c>
      <c r="K5" s="10">
        <v>3</v>
      </c>
      <c r="L5" s="5">
        <v>12</v>
      </c>
      <c r="M5" s="6">
        <v>-2.0943951023932001</v>
      </c>
      <c r="N5" s="3">
        <v>30</v>
      </c>
      <c r="O5" s="46">
        <v>132</v>
      </c>
      <c r="P5" s="47">
        <v>100</v>
      </c>
      <c r="Q5" s="9"/>
      <c r="R5" s="9"/>
      <c r="S5" s="9"/>
      <c r="T5" s="17" t="s">
        <v>12</v>
      </c>
    </row>
    <row r="6" spans="1:20" x14ac:dyDescent="0.25">
      <c r="A6" s="25" t="s">
        <v>11</v>
      </c>
      <c r="B6" s="24"/>
      <c r="C6" s="24"/>
      <c r="D6" s="24"/>
      <c r="E6" s="24"/>
      <c r="F6" s="11"/>
      <c r="G6" s="26"/>
      <c r="H6" s="1"/>
      <c r="I6" s="1"/>
      <c r="J6" s="44">
        <v>7</v>
      </c>
      <c r="K6" s="10">
        <v>17</v>
      </c>
      <c r="L6" s="5">
        <v>13</v>
      </c>
      <c r="M6" s="6">
        <v>-1.0471975511966001</v>
      </c>
      <c r="N6" s="48" t="s">
        <v>16</v>
      </c>
      <c r="O6" s="46">
        <v>148</v>
      </c>
      <c r="P6" s="47">
        <v>109.237604307034</v>
      </c>
      <c r="S6" s="9"/>
      <c r="T6" s="18" t="s">
        <v>14</v>
      </c>
    </row>
    <row r="7" spans="1:20" ht="15.75" thickBot="1" x14ac:dyDescent="0.3">
      <c r="A7" s="25" t="s">
        <v>11</v>
      </c>
      <c r="B7" s="24"/>
      <c r="C7" s="24"/>
      <c r="D7" s="24"/>
      <c r="E7" s="24"/>
      <c r="F7" s="11"/>
      <c r="G7" s="26"/>
      <c r="H7" s="1"/>
      <c r="I7" s="1"/>
      <c r="J7" s="44">
        <v>7</v>
      </c>
      <c r="K7" s="10">
        <v>18</v>
      </c>
      <c r="L7" s="5">
        <v>20</v>
      </c>
      <c r="M7" s="6">
        <v>0</v>
      </c>
      <c r="N7" s="3">
        <v>100</v>
      </c>
      <c r="O7" s="46">
        <v>148</v>
      </c>
      <c r="P7" s="47">
        <v>127.712812921102</v>
      </c>
      <c r="T7" s="19" t="s">
        <v>15</v>
      </c>
    </row>
    <row r="8" spans="1:20" ht="16.5" thickTop="1" thickBot="1" x14ac:dyDescent="0.3">
      <c r="A8" s="25" t="s">
        <v>11</v>
      </c>
      <c r="B8" s="24"/>
      <c r="C8" s="24"/>
      <c r="D8" s="24"/>
      <c r="E8" s="24"/>
      <c r="F8" s="11"/>
      <c r="G8" s="26"/>
      <c r="H8" s="1"/>
      <c r="I8" s="1"/>
      <c r="J8" s="44">
        <v>7</v>
      </c>
      <c r="K8" s="10">
        <v>19</v>
      </c>
      <c r="L8" s="5">
        <v>21</v>
      </c>
      <c r="M8" s="6">
        <v>-1.0471975511966001</v>
      </c>
      <c r="N8" s="48" t="s">
        <v>18</v>
      </c>
      <c r="O8" s="46">
        <v>164</v>
      </c>
      <c r="P8" s="47">
        <v>136.95041722813599</v>
      </c>
      <c r="T8" s="20" t="s">
        <v>17</v>
      </c>
    </row>
    <row r="9" spans="1:20" ht="15.75" thickTop="1" x14ac:dyDescent="0.25">
      <c r="A9" s="25" t="s">
        <v>11</v>
      </c>
      <c r="B9" s="24"/>
      <c r="C9" s="24"/>
      <c r="D9" s="24"/>
      <c r="E9" s="24"/>
      <c r="F9" s="11"/>
      <c r="G9" s="26"/>
      <c r="I9" s="1"/>
      <c r="J9" s="44">
        <v>7</v>
      </c>
      <c r="K9" s="10">
        <v>20</v>
      </c>
      <c r="L9" s="5">
        <v>22</v>
      </c>
      <c r="M9" s="6">
        <v>0</v>
      </c>
      <c r="N9" s="3">
        <v>222</v>
      </c>
      <c r="O9" s="46">
        <v>164</v>
      </c>
      <c r="P9" s="47">
        <v>155.425625842204</v>
      </c>
      <c r="T9" s="7"/>
    </row>
    <row r="10" spans="1:20" x14ac:dyDescent="0.25">
      <c r="A10" s="25" t="s">
        <v>11</v>
      </c>
      <c r="B10" s="24"/>
      <c r="C10" s="24"/>
      <c r="D10" s="24"/>
      <c r="E10" s="24"/>
      <c r="F10" s="11"/>
      <c r="G10" s="26"/>
      <c r="I10" s="1"/>
      <c r="J10" s="44">
        <v>7</v>
      </c>
      <c r="K10" s="10">
        <v>21</v>
      </c>
      <c r="L10" s="5">
        <v>23</v>
      </c>
      <c r="M10" s="6">
        <v>1.0471975511966001</v>
      </c>
      <c r="N10" s="4"/>
      <c r="O10" s="46">
        <v>148</v>
      </c>
      <c r="P10" s="47">
        <v>164.66323014923799</v>
      </c>
    </row>
    <row r="11" spans="1:20" x14ac:dyDescent="0.25">
      <c r="A11" s="25" t="s">
        <v>11</v>
      </c>
      <c r="B11" s="24"/>
      <c r="C11" s="24"/>
      <c r="D11" s="24"/>
      <c r="E11" s="24"/>
      <c r="F11" s="11"/>
      <c r="G11" s="26"/>
      <c r="I11" s="1"/>
      <c r="J11" s="44">
        <v>7</v>
      </c>
      <c r="K11" s="10">
        <v>4</v>
      </c>
      <c r="L11" s="5">
        <v>40</v>
      </c>
      <c r="M11" s="6">
        <v>0</v>
      </c>
      <c r="N11" s="4"/>
      <c r="O11" s="46">
        <v>116</v>
      </c>
      <c r="P11" s="47">
        <v>127.712812921102</v>
      </c>
    </row>
    <row r="12" spans="1:20" x14ac:dyDescent="0.25">
      <c r="A12" s="25" t="s">
        <v>11</v>
      </c>
      <c r="B12" s="24"/>
      <c r="C12" s="24"/>
      <c r="D12" s="24"/>
      <c r="E12" s="24"/>
      <c r="F12" s="11"/>
      <c r="G12" s="26"/>
      <c r="I12" s="1"/>
      <c r="J12" s="44">
        <v>7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25" t="s">
        <v>11</v>
      </c>
      <c r="B13" s="24">
        <f t="shared" ref="B13:B23" si="0">((ROUND($L13/10,0))-1)*4+MOD($L13,10)+((J13-1)*15)</f>
        <v>98</v>
      </c>
      <c r="C13" s="24">
        <f t="shared" ref="C13:C23" si="1">((+O13*COS($N$3)-P13*SIN($N$3))*$R$3)+$N$7</f>
        <v>136.6025403784439</v>
      </c>
      <c r="D13" s="24">
        <f t="shared" ref="D13:D23" si="2">((O13*SIN($N$3)+P13*COS($N$3))*$R$4)+$N$9</f>
        <v>21.397459621556209</v>
      </c>
      <c r="E13" s="24">
        <f t="shared" ref="E13:E23" si="3">($M13/3.1416*180)+$N$5</f>
        <v>30</v>
      </c>
      <c r="F13" s="11">
        <v>4</v>
      </c>
      <c r="G13" s="26">
        <f t="shared" ref="G13:G23" si="4">IF($R$3*$R$4=-1,1,0)</f>
        <v>1</v>
      </c>
      <c r="I13" s="1"/>
      <c r="J13" s="44">
        <v>7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25" t="s">
        <v>11</v>
      </c>
      <c r="B14" s="24">
        <f t="shared" si="0"/>
        <v>99</v>
      </c>
      <c r="C14" s="24">
        <f t="shared" si="1"/>
        <v>118.12733176437591</v>
      </c>
      <c r="D14" s="24">
        <f t="shared" si="2"/>
        <v>21.397459621556209</v>
      </c>
      <c r="E14" s="24">
        <f t="shared" si="3"/>
        <v>89.999859694228434</v>
      </c>
      <c r="F14" s="11">
        <v>4</v>
      </c>
      <c r="G14" s="26">
        <f t="shared" si="4"/>
        <v>1</v>
      </c>
      <c r="I14" s="1"/>
      <c r="J14" s="44">
        <v>7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 t="s">
        <v>11</v>
      </c>
      <c r="B15" s="24">
        <f t="shared" si="0"/>
        <v>96</v>
      </c>
      <c r="C15" s="24">
        <f t="shared" si="1"/>
        <v>108.88972745734191</v>
      </c>
      <c r="D15" s="24">
        <f t="shared" si="2"/>
        <v>5.3974596215562087</v>
      </c>
      <c r="E15" s="24">
        <f t="shared" si="3"/>
        <v>30</v>
      </c>
      <c r="F15" s="11">
        <v>4</v>
      </c>
      <c r="G15" s="26">
        <f t="shared" si="4"/>
        <v>1</v>
      </c>
      <c r="I15" s="1"/>
      <c r="J15" s="44">
        <v>7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 t="s">
        <v>11</v>
      </c>
      <c r="B16" s="24"/>
      <c r="C16" s="24"/>
      <c r="D16" s="24"/>
      <c r="E16" s="24"/>
      <c r="F16" s="11"/>
      <c r="G16" s="26"/>
      <c r="I16" s="1"/>
      <c r="J16" s="44">
        <v>7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 t="s">
        <v>11</v>
      </c>
      <c r="B17" s="24">
        <f t="shared" si="0"/>
        <v>97</v>
      </c>
      <c r="C17" s="24">
        <f t="shared" si="1"/>
        <v>90.414518843273896</v>
      </c>
      <c r="D17" s="24">
        <f t="shared" si="2"/>
        <v>5.3974596215562372</v>
      </c>
      <c r="E17" s="24">
        <f t="shared" si="3"/>
        <v>89.999859694228434</v>
      </c>
      <c r="F17" s="11">
        <v>4</v>
      </c>
      <c r="G17" s="26">
        <f t="shared" si="4"/>
        <v>1</v>
      </c>
      <c r="I17" s="1"/>
      <c r="J17" s="44">
        <v>7</v>
      </c>
      <c r="K17" s="10">
        <v>10</v>
      </c>
      <c r="L17" s="64">
        <v>23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 t="s">
        <v>11</v>
      </c>
      <c r="B18" s="24">
        <f t="shared" si="0"/>
        <v>94</v>
      </c>
      <c r="C18" s="24">
        <f t="shared" si="1"/>
        <v>81.176914536239863</v>
      </c>
      <c r="D18" s="24">
        <f t="shared" si="2"/>
        <v>21.397459621556209</v>
      </c>
      <c r="E18" s="24">
        <f t="shared" si="3"/>
        <v>30</v>
      </c>
      <c r="F18" s="11">
        <v>4</v>
      </c>
      <c r="G18" s="26">
        <f t="shared" si="4"/>
        <v>1</v>
      </c>
      <c r="I18" s="1"/>
      <c r="J18" s="44">
        <v>7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25" t="s">
        <v>11</v>
      </c>
      <c r="B19" s="24">
        <f t="shared" si="0"/>
        <v>100</v>
      </c>
      <c r="C19" s="24">
        <f t="shared" si="1"/>
        <v>108.88972745734189</v>
      </c>
      <c r="D19" s="24">
        <f t="shared" si="2"/>
        <v>37.39745962155618</v>
      </c>
      <c r="E19" s="24">
        <f t="shared" si="3"/>
        <v>149.99971938845687</v>
      </c>
      <c r="F19" s="11">
        <v>4</v>
      </c>
      <c r="G19" s="26">
        <f t="shared" si="4"/>
        <v>1</v>
      </c>
      <c r="I19" s="1"/>
      <c r="J19" s="44">
        <v>7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 t="s">
        <v>11</v>
      </c>
      <c r="B20" s="24">
        <f t="shared" si="0"/>
        <v>95</v>
      </c>
      <c r="C20" s="24">
        <f t="shared" si="1"/>
        <v>90.414518843273868</v>
      </c>
      <c r="D20" s="24">
        <f t="shared" si="2"/>
        <v>37.397459621556209</v>
      </c>
      <c r="E20" s="24">
        <f t="shared" si="3"/>
        <v>89.999859694228434</v>
      </c>
      <c r="F20" s="11">
        <v>4</v>
      </c>
      <c r="G20" s="26">
        <f t="shared" si="4"/>
        <v>1</v>
      </c>
      <c r="I20" s="2"/>
      <c r="J20" s="44">
        <v>7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 t="s">
        <v>11</v>
      </c>
      <c r="B21" s="24"/>
      <c r="C21" s="24"/>
      <c r="D21" s="24"/>
      <c r="E21" s="24"/>
      <c r="F21" s="11"/>
      <c r="G21" s="26"/>
      <c r="I21" s="2"/>
      <c r="J21" s="44">
        <v>7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 t="s">
        <v>11</v>
      </c>
      <c r="B22" s="24"/>
      <c r="C22" s="24"/>
      <c r="D22" s="24"/>
      <c r="E22" s="24"/>
      <c r="F22" s="11"/>
      <c r="G22" s="26"/>
      <c r="I22" s="2"/>
      <c r="J22" s="44">
        <v>7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25" t="s">
        <v>11</v>
      </c>
      <c r="B23" s="24">
        <f t="shared" si="0"/>
        <v>101</v>
      </c>
      <c r="C23" s="24">
        <f t="shared" si="1"/>
        <v>118.1273317643759</v>
      </c>
      <c r="D23" s="24">
        <f t="shared" si="2"/>
        <v>53.39745962155618</v>
      </c>
      <c r="E23" s="24">
        <f t="shared" si="3"/>
        <v>209.99957908268468</v>
      </c>
      <c r="F23" s="11">
        <v>4</v>
      </c>
      <c r="G23" s="26">
        <f t="shared" si="4"/>
        <v>1</v>
      </c>
      <c r="I23" s="2"/>
      <c r="J23" s="44">
        <v>7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25" t="s">
        <v>11</v>
      </c>
      <c r="B24" s="24"/>
      <c r="C24" s="24"/>
      <c r="D24" s="24"/>
      <c r="E24" s="24"/>
      <c r="F24" s="11"/>
      <c r="G24" s="26"/>
      <c r="I24" s="2"/>
      <c r="J24" s="44">
        <v>7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27" t="s">
        <v>11</v>
      </c>
      <c r="B25" s="28"/>
      <c r="C25" s="28"/>
      <c r="D25" s="28"/>
      <c r="E25" s="28"/>
      <c r="F25" s="29"/>
      <c r="G25" s="30"/>
      <c r="I25" s="2"/>
      <c r="J25" s="44">
        <v>7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ht="45" customHeight="1" x14ac:dyDescent="0.25">
      <c r="J26" t="s">
        <v>24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K34" sqref="K34"/>
    </sheetView>
  </sheetViews>
  <sheetFormatPr defaultRowHeight="15" x14ac:dyDescent="0.25"/>
  <cols>
    <col min="3" max="3" width="6" customWidth="1"/>
    <col min="4" max="4" width="6.42578125" customWidth="1"/>
    <col min="5" max="5" width="14.140625" customWidth="1"/>
    <col min="6" max="6" width="7.28515625" customWidth="1"/>
    <col min="7" max="7" width="5.7109375" customWidth="1"/>
    <col min="8" max="8" width="1.5703125" customWidth="1"/>
    <col min="9" max="9" width="2.7109375" customWidth="1"/>
    <col min="10" max="11" width="14.140625" customWidth="1"/>
    <col min="12" max="12" width="16.85546875" customWidth="1"/>
    <col min="13" max="13" width="15.42578125" customWidth="1"/>
    <col min="14" max="14" width="29.5703125" customWidth="1"/>
    <col min="15" max="15" width="7.42578125" customWidth="1"/>
    <col min="16" max="16" width="7" customWidth="1"/>
    <col min="17" max="17" width="9.140625" customWidth="1"/>
    <col min="18" max="18" width="8" customWidth="1"/>
    <col min="19" max="19" width="9.42578125" customWidth="1"/>
    <col min="20" max="20" width="38.5703125" customWidth="1"/>
    <col min="21" max="21" width="17" customWidth="1"/>
  </cols>
  <sheetData>
    <row r="1" spans="1:20" ht="15.75" thickBot="1" x14ac:dyDescent="0.3">
      <c r="A1" t="s">
        <v>0</v>
      </c>
    </row>
    <row r="2" spans="1:20" ht="30.75" thickBot="1" x14ac:dyDescent="0.3">
      <c r="A2" s="40" t="s">
        <v>1</v>
      </c>
      <c r="B2" s="41" t="s">
        <v>2</v>
      </c>
      <c r="C2" s="41" t="s">
        <v>3</v>
      </c>
      <c r="D2" s="41" t="s">
        <v>4</v>
      </c>
      <c r="E2" s="42" t="s">
        <v>26</v>
      </c>
      <c r="F2" s="41" t="s">
        <v>5</v>
      </c>
      <c r="G2" s="43" t="s">
        <v>6</v>
      </c>
      <c r="H2" s="22"/>
      <c r="I2" s="23"/>
      <c r="J2" s="31" t="s">
        <v>23</v>
      </c>
      <c r="K2" s="32" t="s">
        <v>21</v>
      </c>
      <c r="L2" s="33" t="s">
        <v>25</v>
      </c>
      <c r="M2" s="34" t="s">
        <v>7</v>
      </c>
      <c r="N2" s="34" t="s">
        <v>8</v>
      </c>
      <c r="O2" s="34" t="s">
        <v>9</v>
      </c>
      <c r="P2" s="35" t="s">
        <v>10</v>
      </c>
    </row>
    <row r="3" spans="1:20" x14ac:dyDescent="0.25">
      <c r="A3" s="36" t="s">
        <v>11</v>
      </c>
      <c r="B3" s="37"/>
      <c r="C3" s="37"/>
      <c r="D3" s="37"/>
      <c r="E3" s="37"/>
      <c r="F3" s="38"/>
      <c r="G3" s="39"/>
      <c r="H3" s="1"/>
      <c r="I3" s="1"/>
      <c r="J3" s="44">
        <v>7</v>
      </c>
      <c r="K3" s="12">
        <v>1</v>
      </c>
      <c r="L3" s="13">
        <v>10</v>
      </c>
      <c r="M3" s="14">
        <v>0</v>
      </c>
      <c r="N3" s="15">
        <f>+RADIANS(N5)</f>
        <v>0.52359877559829882</v>
      </c>
      <c r="O3" s="16">
        <v>100</v>
      </c>
      <c r="P3" s="45">
        <v>100</v>
      </c>
      <c r="Q3" s="55" t="s">
        <v>19</v>
      </c>
      <c r="R3" s="56">
        <v>1</v>
      </c>
      <c r="T3" s="21" t="s">
        <v>22</v>
      </c>
    </row>
    <row r="4" spans="1:20" ht="15.75" thickBot="1" x14ac:dyDescent="0.3">
      <c r="A4" s="25" t="s">
        <v>11</v>
      </c>
      <c r="B4" s="24">
        <f t="shared" ref="B4:B12" si="0">((ROUND($L4/10,0))-1)*4+MOD($L4,10)+((J4-1)*15)</f>
        <v>91</v>
      </c>
      <c r="C4" s="24">
        <f t="shared" ref="C4:C12" si="1">((+O4*COS($N$3)-P4*SIN($N$3))*$R$3)+$N$7</f>
        <v>145.8401446854779</v>
      </c>
      <c r="D4" s="24">
        <f t="shared" ref="D4:D12" si="2">((O4*SIN($N$3)+P4*COS($N$3))*$R$4)+$N$9</f>
        <v>69.397459621556152</v>
      </c>
      <c r="E4" s="24">
        <f t="shared" ref="E4:E12" si="3">($M4/3.1416*180)+$N$5</f>
        <v>-29.999859694228427</v>
      </c>
      <c r="F4" s="11">
        <v>4</v>
      </c>
      <c r="G4" s="26">
        <f t="shared" ref="G4:G12" si="4">IF($R$3*$R$4=-1,1,0)</f>
        <v>1</v>
      </c>
      <c r="H4" s="1"/>
      <c r="I4" s="1"/>
      <c r="J4" s="44">
        <v>7</v>
      </c>
      <c r="K4" s="10">
        <v>2</v>
      </c>
      <c r="L4" s="5">
        <v>11</v>
      </c>
      <c r="M4" s="6">
        <v>-1.0471975511966001</v>
      </c>
      <c r="N4" s="4" t="s">
        <v>13</v>
      </c>
      <c r="O4" s="46">
        <v>116</v>
      </c>
      <c r="P4" s="47">
        <v>109.237604307034</v>
      </c>
      <c r="Q4" s="57" t="s">
        <v>20</v>
      </c>
      <c r="R4" s="58">
        <v>-1</v>
      </c>
      <c r="S4" s="9"/>
    </row>
    <row r="5" spans="1:20" x14ac:dyDescent="0.25">
      <c r="A5" s="25" t="s">
        <v>11</v>
      </c>
      <c r="B5" s="24">
        <f t="shared" si="0"/>
        <v>92</v>
      </c>
      <c r="C5" s="24">
        <f t="shared" si="1"/>
        <v>164.3153532995459</v>
      </c>
      <c r="D5" s="24">
        <f t="shared" si="2"/>
        <v>69.397459621556152</v>
      </c>
      <c r="E5" s="24">
        <f t="shared" si="3"/>
        <v>-89.999719388456853</v>
      </c>
      <c r="F5" s="11">
        <v>4</v>
      </c>
      <c r="G5" s="26">
        <f t="shared" si="4"/>
        <v>1</v>
      </c>
      <c r="H5" s="1"/>
      <c r="I5" s="1"/>
      <c r="J5" s="44">
        <v>7</v>
      </c>
      <c r="K5" s="10">
        <v>3</v>
      </c>
      <c r="L5" s="5">
        <v>12</v>
      </c>
      <c r="M5" s="6">
        <v>-2.0943951023932001</v>
      </c>
      <c r="N5" s="3">
        <v>30</v>
      </c>
      <c r="O5" s="46">
        <v>132</v>
      </c>
      <c r="P5" s="47">
        <v>100</v>
      </c>
      <c r="Q5" s="9"/>
      <c r="R5" s="9"/>
      <c r="S5" s="9"/>
      <c r="T5" s="17" t="s">
        <v>12</v>
      </c>
    </row>
    <row r="6" spans="1:20" x14ac:dyDescent="0.25">
      <c r="A6" s="25" t="s">
        <v>11</v>
      </c>
      <c r="B6" s="24">
        <f t="shared" si="0"/>
        <v>93</v>
      </c>
      <c r="C6" s="24">
        <f t="shared" si="1"/>
        <v>173.55295760657992</v>
      </c>
      <c r="D6" s="24">
        <f t="shared" si="2"/>
        <v>53.397459621556152</v>
      </c>
      <c r="E6" s="24">
        <f t="shared" si="3"/>
        <v>-29.999859694228427</v>
      </c>
      <c r="F6" s="11">
        <v>4</v>
      </c>
      <c r="G6" s="26">
        <f t="shared" si="4"/>
        <v>1</v>
      </c>
      <c r="H6" s="1"/>
      <c r="I6" s="1"/>
      <c r="J6" s="44">
        <v>7</v>
      </c>
      <c r="K6" s="10">
        <v>17</v>
      </c>
      <c r="L6" s="5">
        <v>13</v>
      </c>
      <c r="M6" s="6">
        <v>-1.0471975511966001</v>
      </c>
      <c r="N6" s="48" t="s">
        <v>16</v>
      </c>
      <c r="O6" s="46">
        <v>148</v>
      </c>
      <c r="P6" s="47">
        <v>109.237604307034</v>
      </c>
      <c r="S6" s="9"/>
      <c r="T6" s="18" t="s">
        <v>14</v>
      </c>
    </row>
    <row r="7" spans="1:20" ht="15.75" thickBot="1" x14ac:dyDescent="0.3">
      <c r="A7" s="25" t="s">
        <v>11</v>
      </c>
      <c r="B7" s="24">
        <f t="shared" si="0"/>
        <v>90</v>
      </c>
      <c r="C7" s="24">
        <f t="shared" si="1"/>
        <v>164.31535329954593</v>
      </c>
      <c r="D7" s="24">
        <f t="shared" si="2"/>
        <v>37.39745962155618</v>
      </c>
      <c r="E7" s="24">
        <f t="shared" si="3"/>
        <v>30</v>
      </c>
      <c r="F7" s="11">
        <v>4</v>
      </c>
      <c r="G7" s="26">
        <f t="shared" si="4"/>
        <v>1</v>
      </c>
      <c r="H7" s="1"/>
      <c r="I7" s="1"/>
      <c r="J7" s="44">
        <v>7</v>
      </c>
      <c r="K7" s="10">
        <v>18</v>
      </c>
      <c r="L7" s="64">
        <v>10</v>
      </c>
      <c r="M7" s="6">
        <v>0</v>
      </c>
      <c r="N7" s="3">
        <v>100</v>
      </c>
      <c r="O7" s="46">
        <v>148</v>
      </c>
      <c r="P7" s="47">
        <v>127.712812921102</v>
      </c>
      <c r="T7" s="19" t="s">
        <v>15</v>
      </c>
    </row>
    <row r="8" spans="1:20" ht="16.5" thickTop="1" thickBot="1" x14ac:dyDescent="0.3">
      <c r="A8" s="25" t="s">
        <v>11</v>
      </c>
      <c r="B8" s="24"/>
      <c r="C8" s="24"/>
      <c r="D8" s="24"/>
      <c r="E8" s="24"/>
      <c r="F8" s="11"/>
      <c r="G8" s="26"/>
      <c r="H8" s="1"/>
      <c r="I8" s="1"/>
      <c r="J8" s="44">
        <v>7</v>
      </c>
      <c r="K8" s="10">
        <v>19</v>
      </c>
      <c r="L8" s="5">
        <v>21</v>
      </c>
      <c r="M8" s="6">
        <v>-1.0471975511966001</v>
      </c>
      <c r="N8" s="48" t="s">
        <v>18</v>
      </c>
      <c r="O8" s="46">
        <v>164</v>
      </c>
      <c r="P8" s="47">
        <v>136.95041722813599</v>
      </c>
      <c r="T8" s="20" t="s">
        <v>17</v>
      </c>
    </row>
    <row r="9" spans="1:20" ht="15.75" thickTop="1" x14ac:dyDescent="0.25">
      <c r="A9" s="25" t="s">
        <v>11</v>
      </c>
      <c r="B9" s="24"/>
      <c r="C9" s="24"/>
      <c r="D9" s="24"/>
      <c r="E9" s="24"/>
      <c r="F9" s="11"/>
      <c r="G9" s="26"/>
      <c r="I9" s="1"/>
      <c r="J9" s="44">
        <v>7</v>
      </c>
      <c r="K9" s="10">
        <v>20</v>
      </c>
      <c r="L9" s="5">
        <v>22</v>
      </c>
      <c r="M9" s="6">
        <v>0</v>
      </c>
      <c r="N9" s="3">
        <v>222</v>
      </c>
      <c r="O9" s="46">
        <v>164</v>
      </c>
      <c r="P9" s="47">
        <v>155.425625842204</v>
      </c>
      <c r="T9" s="7"/>
    </row>
    <row r="10" spans="1:20" x14ac:dyDescent="0.25">
      <c r="A10" s="25" t="s">
        <v>11</v>
      </c>
      <c r="B10" s="24"/>
      <c r="C10" s="24"/>
      <c r="D10" s="24"/>
      <c r="E10" s="24"/>
      <c r="F10" s="11"/>
      <c r="G10" s="26"/>
      <c r="I10" s="1"/>
      <c r="J10" s="44">
        <v>7</v>
      </c>
      <c r="K10" s="10">
        <v>21</v>
      </c>
      <c r="L10" s="5">
        <v>23</v>
      </c>
      <c r="M10" s="6">
        <v>1.0471975511966001</v>
      </c>
      <c r="N10" s="4"/>
      <c r="O10" s="46">
        <v>148</v>
      </c>
      <c r="P10" s="47">
        <v>164.66323014923799</v>
      </c>
    </row>
    <row r="11" spans="1:20" x14ac:dyDescent="0.25">
      <c r="A11" s="25" t="s">
        <v>11</v>
      </c>
      <c r="B11" s="24">
        <f t="shared" si="0"/>
        <v>102</v>
      </c>
      <c r="C11" s="24">
        <f t="shared" si="1"/>
        <v>136.6025403784439</v>
      </c>
      <c r="D11" s="24">
        <f t="shared" si="2"/>
        <v>53.39745962155618</v>
      </c>
      <c r="E11" s="24">
        <f t="shared" si="3"/>
        <v>30</v>
      </c>
      <c r="F11" s="11">
        <v>4</v>
      </c>
      <c r="G11" s="26">
        <f t="shared" si="4"/>
        <v>1</v>
      </c>
      <c r="I11" s="1"/>
      <c r="J11" s="44">
        <v>7</v>
      </c>
      <c r="K11" s="10">
        <v>4</v>
      </c>
      <c r="L11" s="5">
        <v>40</v>
      </c>
      <c r="M11" s="6">
        <v>0</v>
      </c>
      <c r="N11" s="4"/>
      <c r="O11" s="46">
        <v>116</v>
      </c>
      <c r="P11" s="47">
        <v>127.712812921102</v>
      </c>
    </row>
    <row r="12" spans="1:20" x14ac:dyDescent="0.25">
      <c r="A12" s="25" t="s">
        <v>11</v>
      </c>
      <c r="B12" s="24">
        <f t="shared" si="0"/>
        <v>103</v>
      </c>
      <c r="C12" s="24">
        <f t="shared" si="1"/>
        <v>145.84014468547792</v>
      </c>
      <c r="D12" s="24">
        <f t="shared" si="2"/>
        <v>37.397459621556209</v>
      </c>
      <c r="E12" s="24">
        <f t="shared" si="3"/>
        <v>-29.999859694228427</v>
      </c>
      <c r="F12" s="11">
        <v>4</v>
      </c>
      <c r="G12" s="26">
        <f t="shared" si="4"/>
        <v>1</v>
      </c>
      <c r="I12" s="1"/>
      <c r="J12" s="44">
        <v>7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25" t="s">
        <v>11</v>
      </c>
      <c r="B13" s="24"/>
      <c r="C13" s="24"/>
      <c r="D13" s="24"/>
      <c r="E13" s="24"/>
      <c r="F13" s="11"/>
      <c r="G13" s="26"/>
      <c r="I13" s="1"/>
      <c r="J13" s="44">
        <v>7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25" t="s">
        <v>11</v>
      </c>
      <c r="B14" s="24"/>
      <c r="C14" s="24"/>
      <c r="D14" s="24"/>
      <c r="E14" s="24"/>
      <c r="F14" s="11"/>
      <c r="G14" s="26"/>
      <c r="I14" s="1"/>
      <c r="J14" s="44">
        <v>7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 t="s">
        <v>11</v>
      </c>
      <c r="B15" s="24"/>
      <c r="C15" s="24"/>
      <c r="D15" s="24"/>
      <c r="E15" s="24"/>
      <c r="F15" s="11"/>
      <c r="G15" s="26"/>
      <c r="I15" s="1"/>
      <c r="J15" s="44">
        <v>7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 t="s">
        <v>11</v>
      </c>
      <c r="B16" s="24"/>
      <c r="C16" s="24"/>
      <c r="D16" s="24"/>
      <c r="E16" s="24"/>
      <c r="F16" s="11"/>
      <c r="G16" s="26"/>
      <c r="I16" s="1"/>
      <c r="J16" s="44">
        <v>7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 t="s">
        <v>11</v>
      </c>
      <c r="B17" s="24"/>
      <c r="C17" s="24"/>
      <c r="D17" s="24"/>
      <c r="E17" s="24"/>
      <c r="F17" s="11"/>
      <c r="G17" s="26"/>
      <c r="I17" s="1"/>
      <c r="J17" s="44">
        <v>7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 t="s">
        <v>11</v>
      </c>
      <c r="B18" s="24"/>
      <c r="C18" s="24"/>
      <c r="D18" s="24"/>
      <c r="E18" s="24"/>
      <c r="F18" s="11"/>
      <c r="G18" s="26"/>
      <c r="I18" s="1"/>
      <c r="J18" s="44">
        <v>7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25" t="s">
        <v>11</v>
      </c>
      <c r="B19" s="24"/>
      <c r="C19" s="24"/>
      <c r="D19" s="24"/>
      <c r="E19" s="24"/>
      <c r="F19" s="11"/>
      <c r="G19" s="26"/>
      <c r="I19" s="1"/>
      <c r="J19" s="44">
        <v>7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 t="s">
        <v>11</v>
      </c>
      <c r="B20" s="24"/>
      <c r="C20" s="24"/>
      <c r="D20" s="24"/>
      <c r="E20" s="24"/>
      <c r="F20" s="11"/>
      <c r="G20" s="26"/>
      <c r="I20" s="2"/>
      <c r="J20" s="44">
        <v>7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 t="s">
        <v>11</v>
      </c>
      <c r="B21" s="24"/>
      <c r="C21" s="24"/>
      <c r="D21" s="24"/>
      <c r="E21" s="24"/>
      <c r="F21" s="11"/>
      <c r="G21" s="26"/>
      <c r="I21" s="2"/>
      <c r="J21" s="44">
        <v>7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 t="s">
        <v>11</v>
      </c>
      <c r="B22" s="24"/>
      <c r="C22" s="24"/>
      <c r="D22" s="24"/>
      <c r="E22" s="24"/>
      <c r="F22" s="11"/>
      <c r="G22" s="26"/>
      <c r="I22" s="2"/>
      <c r="J22" s="44">
        <v>7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25" t="s">
        <v>11</v>
      </c>
      <c r="B23" s="24"/>
      <c r="C23" s="24"/>
      <c r="D23" s="24"/>
      <c r="E23" s="24"/>
      <c r="F23" s="11"/>
      <c r="G23" s="26"/>
      <c r="I23" s="2"/>
      <c r="J23" s="44">
        <v>7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25" t="s">
        <v>11</v>
      </c>
      <c r="B24" s="24"/>
      <c r="C24" s="24"/>
      <c r="D24" s="24"/>
      <c r="E24" s="24"/>
      <c r="F24" s="11"/>
      <c r="G24" s="26"/>
      <c r="I24" s="2"/>
      <c r="J24" s="44">
        <v>7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27" t="s">
        <v>11</v>
      </c>
      <c r="B25" s="28"/>
      <c r="C25" s="28"/>
      <c r="D25" s="28"/>
      <c r="E25" s="28"/>
      <c r="F25" s="29"/>
      <c r="G25" s="30"/>
      <c r="I25" s="2"/>
      <c r="J25" s="44">
        <v>7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ht="45" customHeight="1" x14ac:dyDescent="0.25">
      <c r="J26" t="s">
        <v>24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  <c r="N32" t="s">
        <v>27</v>
      </c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"/>
  <sheetViews>
    <sheetView tabSelected="1" zoomScale="80" zoomScaleNormal="80" workbookViewId="0">
      <selection activeCell="G47" sqref="A2:G47"/>
    </sheetView>
  </sheetViews>
  <sheetFormatPr defaultRowHeight="15" x14ac:dyDescent="0.25"/>
  <cols>
    <col min="1" max="1" width="8.85546875" bestFit="1" customWidth="1"/>
    <col min="5" max="5" width="11.28515625" bestFit="1" customWidth="1"/>
  </cols>
  <sheetData>
    <row r="1" spans="1:7" ht="15.75" thickBot="1" x14ac:dyDescent="0.3"/>
    <row r="2" spans="1:7" ht="30.75" thickBot="1" x14ac:dyDescent="0.3">
      <c r="A2" s="40" t="s">
        <v>1</v>
      </c>
      <c r="B2" s="41" t="s">
        <v>2</v>
      </c>
      <c r="C2" s="41" t="s">
        <v>3</v>
      </c>
      <c r="D2" s="41" t="s">
        <v>4</v>
      </c>
      <c r="E2" s="42" t="s">
        <v>26</v>
      </c>
      <c r="F2" s="41" t="s">
        <v>5</v>
      </c>
      <c r="G2" s="43" t="s">
        <v>6</v>
      </c>
    </row>
    <row r="3" spans="1:7" x14ac:dyDescent="0.25">
      <c r="A3" s="59" t="str">
        <f>IF(Patch1!A4=0,"",Patch1!A4)</f>
        <v>triangle</v>
      </c>
      <c r="B3" s="59" t="str">
        <f>IF(Patch1!B4=0,"",Patch1!B4)</f>
        <v/>
      </c>
      <c r="C3" s="59" t="str">
        <f>IF(Patch1!C4=0,"",Patch1!C4)</f>
        <v/>
      </c>
      <c r="D3" s="59" t="str">
        <f>IF(Patch1!D4=0,"",Patch1!D4)</f>
        <v/>
      </c>
      <c r="E3" s="59" t="str">
        <f>IF(Patch1!E4=0,"",Patch1!E4)</f>
        <v/>
      </c>
      <c r="F3" s="59" t="str">
        <f>IF(Patch1!F4=0,"",Patch1!F4)</f>
        <v/>
      </c>
      <c r="G3" s="59" t="str">
        <f>IF(Patch1!G4=0,"",Patch1!G4)</f>
        <v/>
      </c>
    </row>
    <row r="4" spans="1:7" x14ac:dyDescent="0.25">
      <c r="A4" s="59" t="str">
        <f>IF(Patch1!A5=0,"",Patch1!A5)</f>
        <v>triangle</v>
      </c>
      <c r="B4" s="59" t="str">
        <f>IF(Patch1!B5=0,"",Patch1!B5)</f>
        <v/>
      </c>
      <c r="C4" s="59" t="str">
        <f>IF(Patch1!C5=0,"",Patch1!C5)</f>
        <v/>
      </c>
      <c r="D4" s="59" t="str">
        <f>IF(Patch1!D5=0,"",Patch1!D5)</f>
        <v/>
      </c>
      <c r="E4" s="59" t="str">
        <f>IF(Patch1!E5=0,"",Patch1!E5)</f>
        <v/>
      </c>
      <c r="F4" s="59" t="str">
        <f>IF(Patch1!F5=0,"",Patch1!F5)</f>
        <v/>
      </c>
      <c r="G4" s="59" t="str">
        <f>IF(Patch1!G5=0,"",Patch1!G5)</f>
        <v/>
      </c>
    </row>
    <row r="5" spans="1:7" x14ac:dyDescent="0.25">
      <c r="A5" s="59" t="str">
        <f>IF(Patch1!A6=0,"",Patch1!A6)</f>
        <v>triangle</v>
      </c>
      <c r="B5" s="59" t="str">
        <f>IF(Patch1!B6=0,"",Patch1!B6)</f>
        <v/>
      </c>
      <c r="C5" s="59" t="str">
        <f>IF(Patch1!C6=0,"",Patch1!C6)</f>
        <v/>
      </c>
      <c r="D5" s="59" t="str">
        <f>IF(Patch1!D6=0,"",Patch1!D6)</f>
        <v/>
      </c>
      <c r="E5" s="59" t="str">
        <f>IF(Patch1!E6=0,"",Patch1!E6)</f>
        <v/>
      </c>
      <c r="F5" s="59" t="str">
        <f>IF(Patch1!F6=0,"",Patch1!F6)</f>
        <v/>
      </c>
      <c r="G5" s="59" t="str">
        <f>IF(Patch1!G6=0,"",Patch1!G6)</f>
        <v/>
      </c>
    </row>
    <row r="6" spans="1:7" x14ac:dyDescent="0.25">
      <c r="A6" s="59" t="str">
        <f>IF(Patch1!A7=0,"",Patch1!A7)</f>
        <v>triangle</v>
      </c>
      <c r="B6" s="59" t="str">
        <f>IF(Patch1!B7=0,"",Patch1!B7)</f>
        <v/>
      </c>
      <c r="C6" s="59" t="str">
        <f>IF(Patch1!C7=0,"",Patch1!C7)</f>
        <v/>
      </c>
      <c r="D6" s="59" t="str">
        <f>IF(Patch1!D7=0,"",Patch1!D7)</f>
        <v/>
      </c>
      <c r="E6" s="59" t="str">
        <f>IF(Patch1!E7=0,"",Patch1!E7)</f>
        <v/>
      </c>
      <c r="F6" s="59" t="str">
        <f>IF(Patch1!F7=0,"",Patch1!F7)</f>
        <v/>
      </c>
      <c r="G6" s="59" t="str">
        <f>IF(Patch1!G7=0,"",Patch1!G7)</f>
        <v/>
      </c>
    </row>
    <row r="7" spans="1:7" x14ac:dyDescent="0.25">
      <c r="A7" s="59" t="str">
        <f>IF(Patch1!A8=0,"",Patch1!A8)</f>
        <v>triangle</v>
      </c>
      <c r="B7" s="59" t="str">
        <f>IF(Patch1!B8=0,"",Patch1!B8)</f>
        <v/>
      </c>
      <c r="C7" s="59" t="str">
        <f>IF(Patch1!C8=0,"",Patch1!C8)</f>
        <v/>
      </c>
      <c r="D7" s="59" t="str">
        <f>IF(Patch1!D8=0,"",Patch1!D8)</f>
        <v/>
      </c>
      <c r="E7" s="59" t="str">
        <f>IF(Patch1!E8=0,"",Patch1!E8)</f>
        <v/>
      </c>
      <c r="F7" s="59" t="str">
        <f>IF(Patch1!F8=0,"",Patch1!F8)</f>
        <v/>
      </c>
      <c r="G7" s="59" t="str">
        <f>IF(Patch1!G8=0,"",Patch1!G8)</f>
        <v/>
      </c>
    </row>
    <row r="8" spans="1:7" x14ac:dyDescent="0.25">
      <c r="A8" s="59" t="str">
        <f>IF(Patch1!A9=0,"",Patch1!A9)</f>
        <v>triangle</v>
      </c>
      <c r="B8" s="59" t="str">
        <f>IF(Patch1!B9=0,"",Patch1!B9)</f>
        <v/>
      </c>
      <c r="C8" s="59" t="str">
        <f>IF(Patch1!C9=0,"",Patch1!C9)</f>
        <v/>
      </c>
      <c r="D8" s="59" t="str">
        <f>IF(Patch1!D9=0,"",Patch1!D9)</f>
        <v/>
      </c>
      <c r="E8" s="59" t="str">
        <f>IF(Patch1!E9=0,"",Patch1!E9)</f>
        <v/>
      </c>
      <c r="F8" s="59" t="str">
        <f>IF(Patch1!F9=0,"",Patch1!F9)</f>
        <v/>
      </c>
      <c r="G8" s="59" t="str">
        <f>IF(Patch1!G9=0,"",Patch1!G9)</f>
        <v/>
      </c>
    </row>
    <row r="9" spans="1:7" x14ac:dyDescent="0.25">
      <c r="A9" s="59" t="str">
        <f>IF(Patch1!A10=0,"",Patch1!A10)</f>
        <v>triangle</v>
      </c>
      <c r="B9" s="59" t="str">
        <f>IF(Patch1!B10=0,"",Patch1!B10)</f>
        <v/>
      </c>
      <c r="C9" s="59" t="str">
        <f>IF(Patch1!C10=0,"",Patch1!C10)</f>
        <v/>
      </c>
      <c r="D9" s="59" t="str">
        <f>IF(Patch1!D10=0,"",Patch1!D10)</f>
        <v/>
      </c>
      <c r="E9" s="59" t="str">
        <f>IF(Patch1!E10=0,"",Patch1!E10)</f>
        <v/>
      </c>
      <c r="F9" s="59" t="str">
        <f>IF(Patch1!F10=0,"",Patch1!F10)</f>
        <v/>
      </c>
      <c r="G9" s="59" t="str">
        <f>IF(Patch1!G10=0,"",Patch1!G10)</f>
        <v/>
      </c>
    </row>
    <row r="10" spans="1:7" x14ac:dyDescent="0.25">
      <c r="A10" s="59" t="str">
        <f>IF(Patch1!A11=0,"",Patch1!A11)</f>
        <v>triangle</v>
      </c>
      <c r="B10" s="59" t="str">
        <f>IF(Patch1!B11=0,"",Patch1!B11)</f>
        <v/>
      </c>
      <c r="C10" s="59" t="str">
        <f>IF(Patch1!C11=0,"",Patch1!C11)</f>
        <v/>
      </c>
      <c r="D10" s="59" t="str">
        <f>IF(Patch1!D11=0,"",Patch1!D11)</f>
        <v/>
      </c>
      <c r="E10" s="59" t="str">
        <f>IF(Patch1!E11=0,"",Patch1!E11)</f>
        <v/>
      </c>
      <c r="F10" s="59" t="str">
        <f>IF(Patch1!F11=0,"",Patch1!F11)</f>
        <v/>
      </c>
      <c r="G10" s="59" t="str">
        <f>IF(Patch1!G11=0,"",Patch1!G11)</f>
        <v/>
      </c>
    </row>
    <row r="11" spans="1:7" x14ac:dyDescent="0.25">
      <c r="A11" s="59" t="str">
        <f>IF(Patch1!A12=0,"",Patch1!A12)</f>
        <v>triangle</v>
      </c>
      <c r="B11" s="59" t="str">
        <f>IF(Patch1!B12=0,"",Patch1!B12)</f>
        <v/>
      </c>
      <c r="C11" s="59" t="str">
        <f>IF(Patch1!C12=0,"",Patch1!C12)</f>
        <v/>
      </c>
      <c r="D11" s="59" t="str">
        <f>IF(Patch1!D12=0,"",Patch1!D12)</f>
        <v/>
      </c>
      <c r="E11" s="59" t="str">
        <f>IF(Patch1!E12=0,"",Patch1!E12)</f>
        <v/>
      </c>
      <c r="F11" s="59" t="str">
        <f>IF(Patch1!F12=0,"",Patch1!F12)</f>
        <v/>
      </c>
      <c r="G11" s="59" t="str">
        <f>IF(Patch1!G12=0,"",Patch1!G12)</f>
        <v/>
      </c>
    </row>
    <row r="12" spans="1:7" x14ac:dyDescent="0.25">
      <c r="A12" s="59" t="str">
        <f>IF(Patch1!A13=0,"",Patch1!A13)</f>
        <v>triangle</v>
      </c>
      <c r="B12" s="59">
        <f>IF(Patch1!B13=0,"",Patch1!B13)</f>
        <v>98</v>
      </c>
      <c r="C12" s="60">
        <f>IF(Patch1!C13=0,"",Patch1!C13)</f>
        <v>136.6025403784439</v>
      </c>
      <c r="D12" s="60">
        <f>IF(Patch1!D13=0,"",Patch1!D13)</f>
        <v>21.397459621556209</v>
      </c>
      <c r="E12" s="60">
        <f>IF(Patch1!E13=0,"",Patch1!E13)</f>
        <v>30</v>
      </c>
      <c r="F12" s="59">
        <f>IF(Patch1!F13=0,"",Patch1!F13)</f>
        <v>4</v>
      </c>
      <c r="G12" s="59">
        <f>IF(Patch1!G13=0,"",Patch1!G13)</f>
        <v>1</v>
      </c>
    </row>
    <row r="13" spans="1:7" x14ac:dyDescent="0.25">
      <c r="A13" s="59" t="str">
        <f>IF(Patch1!A14=0,"",Patch1!A14)</f>
        <v>triangle</v>
      </c>
      <c r="B13" s="59">
        <f>IF(Patch1!B14=0,"",Patch1!B14)</f>
        <v>99</v>
      </c>
      <c r="C13" s="60">
        <f>IF(Patch1!C14=0,"",Patch1!C14)</f>
        <v>118.12733176437591</v>
      </c>
      <c r="D13" s="60">
        <f>IF(Patch1!D14=0,"",Patch1!D14)</f>
        <v>21.397459621556209</v>
      </c>
      <c r="E13" s="60">
        <f>IF(Patch1!E14=0,"",Patch1!E14)</f>
        <v>89.999859694228434</v>
      </c>
      <c r="F13" s="59">
        <f>IF(Patch1!F14=0,"",Patch1!F14)</f>
        <v>4</v>
      </c>
      <c r="G13" s="59">
        <f>IF(Patch1!G14=0,"",Patch1!G14)</f>
        <v>1</v>
      </c>
    </row>
    <row r="14" spans="1:7" x14ac:dyDescent="0.25">
      <c r="A14" s="59" t="str">
        <f>IF(Patch1!A15=0,"",Patch1!A15)</f>
        <v>triangle</v>
      </c>
      <c r="B14" s="59">
        <f>IF(Patch1!B15=0,"",Patch1!B15)</f>
        <v>96</v>
      </c>
      <c r="C14" s="60">
        <f>IF(Patch1!C15=0,"",Patch1!C15)</f>
        <v>108.88972745734191</v>
      </c>
      <c r="D14" s="60">
        <f>IF(Patch1!D15=0,"",Patch1!D15)</f>
        <v>5.3974596215562087</v>
      </c>
      <c r="E14" s="60">
        <f>IF(Patch1!E15=0,"",Patch1!E15)</f>
        <v>30</v>
      </c>
      <c r="F14" s="59">
        <f>IF(Patch1!F15=0,"",Patch1!F15)</f>
        <v>4</v>
      </c>
      <c r="G14" s="59">
        <f>IF(Patch1!G15=0,"",Patch1!G15)</f>
        <v>1</v>
      </c>
    </row>
    <row r="15" spans="1:7" x14ac:dyDescent="0.25">
      <c r="A15" s="59" t="str">
        <f>IF(Patch1!A16=0,"",Patch1!A16)</f>
        <v>triangle</v>
      </c>
      <c r="B15" s="59" t="str">
        <f>IF(Patch1!B16=0,"",Patch1!B16)</f>
        <v/>
      </c>
      <c r="C15" s="60" t="str">
        <f>IF(Patch1!C16=0,"",Patch1!C16)</f>
        <v/>
      </c>
      <c r="D15" s="60" t="str">
        <f>IF(Patch1!D16=0,"",Patch1!D16)</f>
        <v/>
      </c>
      <c r="E15" s="60" t="str">
        <f>IF(Patch1!E16=0,"",Patch1!E16)</f>
        <v/>
      </c>
      <c r="F15" s="59" t="str">
        <f>IF(Patch1!F16=0,"",Patch1!F16)</f>
        <v/>
      </c>
      <c r="G15" s="59" t="str">
        <f>IF(Patch1!G16=0,"",Patch1!G16)</f>
        <v/>
      </c>
    </row>
    <row r="16" spans="1:7" x14ac:dyDescent="0.25">
      <c r="A16" s="59" t="str">
        <f>IF(Patch1!A17=0,"",Patch1!A17)</f>
        <v>triangle</v>
      </c>
      <c r="B16" s="59">
        <f>IF(Patch1!B17=0,"",Patch1!B17)</f>
        <v>97</v>
      </c>
      <c r="C16" s="60">
        <f>IF(Patch1!C17=0,"",Patch1!C17)</f>
        <v>90.414518843273896</v>
      </c>
      <c r="D16" s="60">
        <f>IF(Patch1!D17=0,"",Patch1!D17)</f>
        <v>5.3974596215562372</v>
      </c>
      <c r="E16" s="60">
        <f>IF(Patch1!E17=0,"",Patch1!E17)</f>
        <v>89.999859694228434</v>
      </c>
      <c r="F16" s="59">
        <f>IF(Patch1!F17=0,"",Patch1!F17)</f>
        <v>4</v>
      </c>
      <c r="G16" s="59">
        <f>IF(Patch1!G17=0,"",Patch1!G17)</f>
        <v>1</v>
      </c>
    </row>
    <row r="17" spans="1:7" x14ac:dyDescent="0.25">
      <c r="A17" s="59" t="str">
        <f>IF(Patch1!A18=0,"",Patch1!A18)</f>
        <v>triangle</v>
      </c>
      <c r="B17" s="59">
        <f>IF(Patch1!B18=0,"",Patch1!B18)</f>
        <v>94</v>
      </c>
      <c r="C17" s="60">
        <f>IF(Patch1!C18=0,"",Patch1!C18)</f>
        <v>81.176914536239863</v>
      </c>
      <c r="D17" s="60">
        <f>IF(Patch1!D18=0,"",Patch1!D18)</f>
        <v>21.397459621556209</v>
      </c>
      <c r="E17" s="60">
        <f>IF(Patch1!E18=0,"",Patch1!E18)</f>
        <v>30</v>
      </c>
      <c r="F17" s="59">
        <f>IF(Patch1!F18=0,"",Patch1!F18)</f>
        <v>4</v>
      </c>
      <c r="G17" s="59">
        <f>IF(Patch1!G18=0,"",Patch1!G18)</f>
        <v>1</v>
      </c>
    </row>
    <row r="18" spans="1:7" x14ac:dyDescent="0.25">
      <c r="A18" s="59" t="str">
        <f>IF(Patch1!A19=0,"",Patch1!A19)</f>
        <v>triangle</v>
      </c>
      <c r="B18" s="59">
        <f>IF(Patch1!B19=0,"",Patch1!B19)</f>
        <v>100</v>
      </c>
      <c r="C18" s="60">
        <f>IF(Patch1!C19=0,"",Patch1!C19)</f>
        <v>108.88972745734189</v>
      </c>
      <c r="D18" s="60">
        <f>IF(Patch1!D19=0,"",Patch1!D19)</f>
        <v>37.39745962155618</v>
      </c>
      <c r="E18" s="60">
        <f>IF(Patch1!E19=0,"",Patch1!E19)</f>
        <v>149.99971938845687</v>
      </c>
      <c r="F18" s="59">
        <f>IF(Patch1!F19=0,"",Patch1!F19)</f>
        <v>4</v>
      </c>
      <c r="G18" s="59">
        <f>IF(Patch1!G19=0,"",Patch1!G19)</f>
        <v>1</v>
      </c>
    </row>
    <row r="19" spans="1:7" x14ac:dyDescent="0.25">
      <c r="A19" s="59" t="str">
        <f>IF(Patch1!A20=0,"",Patch1!A20)</f>
        <v>triangle</v>
      </c>
      <c r="B19" s="59">
        <f>IF(Patch1!B20=0,"",Patch1!B20)</f>
        <v>95</v>
      </c>
      <c r="C19" s="60">
        <f>IF(Patch1!C20=0,"",Patch1!C20)</f>
        <v>90.414518843273868</v>
      </c>
      <c r="D19" s="60">
        <f>IF(Patch1!D20=0,"",Patch1!D20)</f>
        <v>37.397459621556209</v>
      </c>
      <c r="E19" s="60">
        <f>IF(Patch1!E20=0,"",Patch1!E20)</f>
        <v>89.999859694228434</v>
      </c>
      <c r="F19" s="59">
        <f>IF(Patch1!F20=0,"",Patch1!F20)</f>
        <v>4</v>
      </c>
      <c r="G19" s="59">
        <f>IF(Patch1!G20=0,"",Patch1!G20)</f>
        <v>1</v>
      </c>
    </row>
    <row r="20" spans="1:7" x14ac:dyDescent="0.25">
      <c r="A20" s="59" t="str">
        <f>IF(Patch1!A21=0,"",Patch1!A21)</f>
        <v>triangle</v>
      </c>
      <c r="B20" s="59" t="str">
        <f>IF(Patch1!B21=0,"",Patch1!B21)</f>
        <v/>
      </c>
      <c r="C20" s="60" t="str">
        <f>IF(Patch1!C21=0,"",Patch1!C21)</f>
        <v/>
      </c>
      <c r="D20" s="60" t="str">
        <f>IF(Patch1!D21=0,"",Patch1!D21)</f>
        <v/>
      </c>
      <c r="E20" s="60" t="str">
        <f>IF(Patch1!E21=0,"",Patch1!E21)</f>
        <v/>
      </c>
      <c r="F20" s="59" t="str">
        <f>IF(Patch1!F21=0,"",Patch1!F21)</f>
        <v/>
      </c>
      <c r="G20" s="59" t="str">
        <f>IF(Patch1!G21=0,"",Patch1!G21)</f>
        <v/>
      </c>
    </row>
    <row r="21" spans="1:7" x14ac:dyDescent="0.25">
      <c r="A21" s="59" t="str">
        <f>IF(Patch1!A22=0,"",Patch1!A22)</f>
        <v>triangle</v>
      </c>
      <c r="B21" s="59" t="str">
        <f>IF(Patch1!B22=0,"",Patch1!B22)</f>
        <v/>
      </c>
      <c r="C21" s="60" t="str">
        <f>IF(Patch1!C22=0,"",Patch1!C22)</f>
        <v/>
      </c>
      <c r="D21" s="60" t="str">
        <f>IF(Patch1!D22=0,"",Patch1!D22)</f>
        <v/>
      </c>
      <c r="E21" s="60" t="str">
        <f>IF(Patch1!E22=0,"",Patch1!E22)</f>
        <v/>
      </c>
      <c r="F21" s="59" t="str">
        <f>IF(Patch1!F22=0,"",Patch1!F22)</f>
        <v/>
      </c>
      <c r="G21" s="59" t="str">
        <f>IF(Patch1!G22=0,"",Patch1!G22)</f>
        <v/>
      </c>
    </row>
    <row r="22" spans="1:7" x14ac:dyDescent="0.25">
      <c r="A22" s="59" t="str">
        <f>IF(Patch1!A23=0,"",Patch1!A23)</f>
        <v>triangle</v>
      </c>
      <c r="B22" s="59">
        <f>IF(Patch1!B23=0,"",Patch1!B23)</f>
        <v>101</v>
      </c>
      <c r="C22" s="60">
        <f>IF(Patch1!C23=0,"",Patch1!C23)</f>
        <v>118.1273317643759</v>
      </c>
      <c r="D22" s="60">
        <f>IF(Patch1!D23=0,"",Patch1!D23)</f>
        <v>53.39745962155618</v>
      </c>
      <c r="E22" s="60">
        <f>IF(Patch1!E23=0,"",Patch1!E23)</f>
        <v>209.99957908268468</v>
      </c>
      <c r="F22" s="59">
        <f>IF(Patch1!F23=0,"",Patch1!F23)</f>
        <v>4</v>
      </c>
      <c r="G22" s="59">
        <f>IF(Patch1!G23=0,"",Patch1!G23)</f>
        <v>1</v>
      </c>
    </row>
    <row r="23" spans="1:7" x14ac:dyDescent="0.25">
      <c r="A23" s="59" t="str">
        <f>IF(Patch1!A24=0,"",Patch1!A24)</f>
        <v>triangle</v>
      </c>
      <c r="B23" s="59" t="str">
        <f>IF(Patch1!B24=0,"",Patch1!B24)</f>
        <v/>
      </c>
      <c r="C23" s="59" t="str">
        <f>IF(Patch1!C24=0,"",Patch1!C24)</f>
        <v/>
      </c>
      <c r="D23" s="59" t="str">
        <f>IF(Patch1!D24=0,"",Patch1!D24)</f>
        <v/>
      </c>
      <c r="E23" s="59" t="str">
        <f>IF(Patch1!E24=0,"",Patch1!E24)</f>
        <v/>
      </c>
      <c r="F23" s="59" t="str">
        <f>IF(Patch1!F24=0,"",Patch1!F24)</f>
        <v/>
      </c>
      <c r="G23" s="59" t="str">
        <f>IF(Patch1!G24=0,"",Patch1!G24)</f>
        <v/>
      </c>
    </row>
    <row r="24" spans="1:7" x14ac:dyDescent="0.25">
      <c r="A24" s="59" t="str">
        <f>IF(Patch1!A25=0,"",Patch1!A25)</f>
        <v>triangle</v>
      </c>
      <c r="B24" s="59" t="str">
        <f>IF(Patch1!B25=0,"",Patch1!B25)</f>
        <v/>
      </c>
      <c r="C24" s="59" t="str">
        <f>IF(Patch1!C25=0,"",Patch1!C25)</f>
        <v/>
      </c>
      <c r="D24" s="59" t="str">
        <f>IF(Patch1!D25=0,"",Patch1!D25)</f>
        <v/>
      </c>
      <c r="E24" s="59" t="str">
        <f>IF(Patch1!E25=0,"",Patch1!E25)</f>
        <v/>
      </c>
      <c r="F24" s="59" t="str">
        <f>IF(Patch1!F25=0,"",Patch1!F25)</f>
        <v/>
      </c>
      <c r="G24" s="59" t="str">
        <f>IF(Patch1!G25=0,"",Patch1!G25)</f>
        <v/>
      </c>
    </row>
    <row r="25" spans="1:7" x14ac:dyDescent="0.25">
      <c r="A25" s="61" t="str">
        <f>IF(Patch2!A3=0, "",Patch2!A3)</f>
        <v>triangle</v>
      </c>
      <c r="B25" s="61" t="str">
        <f>IF(Patch2!B3=0, "",Patch2!B3)</f>
        <v/>
      </c>
      <c r="C25" s="61" t="str">
        <f>IF(Patch2!C3=0, "",Patch2!C3)</f>
        <v/>
      </c>
      <c r="D25" s="61" t="str">
        <f>IF(Patch2!D3=0, "",Patch2!D3)</f>
        <v/>
      </c>
      <c r="E25" s="61" t="str">
        <f>IF(Patch2!E3=0, "",Patch2!E3)</f>
        <v/>
      </c>
      <c r="F25" s="61" t="str">
        <f>IF(Patch2!F3=0, "",Patch2!F3)</f>
        <v/>
      </c>
      <c r="G25" s="61" t="str">
        <f>IF(Patch2!G3=0, "",Patch2!G3)</f>
        <v/>
      </c>
    </row>
    <row r="26" spans="1:7" x14ac:dyDescent="0.25">
      <c r="A26" s="61" t="str">
        <f>IF(Patch2!A4=0, "",Patch2!A4)</f>
        <v>triangle</v>
      </c>
      <c r="B26" s="61">
        <f>IF(Patch2!B4=0, "",Patch2!B4)</f>
        <v>91</v>
      </c>
      <c r="C26" s="62">
        <f>IF(Patch2!C4=0, "",Patch2!C4)</f>
        <v>145.8401446854779</v>
      </c>
      <c r="D26" s="62">
        <f>IF(Patch2!D4=0, "",Patch2!D4)</f>
        <v>69.397459621556152</v>
      </c>
      <c r="E26" s="62">
        <f>IF(Patch2!E4=0, "",Patch2!E4)</f>
        <v>-29.999859694228427</v>
      </c>
      <c r="F26" s="61">
        <f>IF(Patch2!F4=0, "",Patch2!F4)</f>
        <v>4</v>
      </c>
      <c r="G26" s="61">
        <f>IF(Patch2!G4=0, "",Patch2!G4)</f>
        <v>1</v>
      </c>
    </row>
    <row r="27" spans="1:7" x14ac:dyDescent="0.25">
      <c r="A27" s="61" t="str">
        <f>IF(Patch2!A5=0, "",Patch2!A5)</f>
        <v>triangle</v>
      </c>
      <c r="B27" s="61">
        <f>IF(Patch2!B5=0, "",Patch2!B5)</f>
        <v>92</v>
      </c>
      <c r="C27" s="62">
        <f>IF(Patch2!C5=0, "",Patch2!C5)</f>
        <v>164.3153532995459</v>
      </c>
      <c r="D27" s="62">
        <f>IF(Patch2!D5=0, "",Patch2!D5)</f>
        <v>69.397459621556152</v>
      </c>
      <c r="E27" s="62">
        <f>IF(Patch2!E5=0, "",Patch2!E5)</f>
        <v>-89.999719388456853</v>
      </c>
      <c r="F27" s="61">
        <f>IF(Patch2!F5=0, "",Patch2!F5)</f>
        <v>4</v>
      </c>
      <c r="G27" s="61">
        <f>IF(Patch2!G5=0, "",Patch2!G5)</f>
        <v>1</v>
      </c>
    </row>
    <row r="28" spans="1:7" x14ac:dyDescent="0.25">
      <c r="A28" s="61" t="str">
        <f>IF(Patch2!A6=0, "",Patch2!A6)</f>
        <v>triangle</v>
      </c>
      <c r="B28" s="61">
        <f>IF(Patch2!B6=0, "",Patch2!B6)</f>
        <v>93</v>
      </c>
      <c r="C28" s="62">
        <f>IF(Patch2!C6=0, "",Patch2!C6)</f>
        <v>173.55295760657992</v>
      </c>
      <c r="D28" s="62">
        <f>IF(Patch2!D6=0, "",Patch2!D6)</f>
        <v>53.397459621556152</v>
      </c>
      <c r="E28" s="62">
        <f>IF(Patch2!E6=0, "",Patch2!E6)</f>
        <v>-29.999859694228427</v>
      </c>
      <c r="F28" s="61">
        <f>IF(Patch2!F6=0, "",Patch2!F6)</f>
        <v>4</v>
      </c>
      <c r="G28" s="61">
        <f>IF(Patch2!G6=0, "",Patch2!G6)</f>
        <v>1</v>
      </c>
    </row>
    <row r="29" spans="1:7" x14ac:dyDescent="0.25">
      <c r="A29" s="61" t="str">
        <f>IF(Patch2!A7=0, "",Patch2!A7)</f>
        <v>triangle</v>
      </c>
      <c r="B29" s="61">
        <f>IF(Patch2!B7=0, "",Patch2!B7)</f>
        <v>90</v>
      </c>
      <c r="C29" s="62">
        <f>IF(Patch2!C7=0, "",Patch2!C7)</f>
        <v>164.31535329954593</v>
      </c>
      <c r="D29" s="62">
        <f>IF(Patch2!D7=0, "",Patch2!D7)</f>
        <v>37.39745962155618</v>
      </c>
      <c r="E29" s="62">
        <f>IF(Patch2!E7=0, "",Patch2!E7)</f>
        <v>30</v>
      </c>
      <c r="F29" s="61">
        <f>IF(Patch2!F7=0, "",Patch2!F7)</f>
        <v>4</v>
      </c>
      <c r="G29" s="61">
        <f>IF(Patch2!G7=0, "",Patch2!G7)</f>
        <v>1</v>
      </c>
    </row>
    <row r="30" spans="1:7" x14ac:dyDescent="0.25">
      <c r="A30" s="61" t="str">
        <f>IF(Patch2!A8=0, "",Patch2!A8)</f>
        <v>triangle</v>
      </c>
      <c r="B30" s="61" t="str">
        <f>IF(Patch2!B8=0, "",Patch2!B8)</f>
        <v/>
      </c>
      <c r="C30" s="61" t="str">
        <f>IF(Patch2!C8=0, "",Patch2!C8)</f>
        <v/>
      </c>
      <c r="D30" s="61" t="str">
        <f>IF(Patch2!D8=0, "",Patch2!D8)</f>
        <v/>
      </c>
      <c r="E30" s="61" t="str">
        <f>IF(Patch2!E8=0, "",Patch2!E8)</f>
        <v/>
      </c>
      <c r="F30" s="61" t="str">
        <f>IF(Patch2!F8=0, "",Patch2!F8)</f>
        <v/>
      </c>
      <c r="G30" s="61" t="str">
        <f>IF(Patch2!G8=0, "",Patch2!G8)</f>
        <v/>
      </c>
    </row>
    <row r="31" spans="1:7" x14ac:dyDescent="0.25">
      <c r="A31" s="61" t="str">
        <f>IF(Patch2!A9=0, "",Patch2!A9)</f>
        <v>triangle</v>
      </c>
      <c r="B31" s="61" t="str">
        <f>IF(Patch2!B9=0, "",Patch2!B9)</f>
        <v/>
      </c>
      <c r="C31" s="61" t="str">
        <f>IF(Patch2!C9=0, "",Patch2!C9)</f>
        <v/>
      </c>
      <c r="D31" s="61" t="str">
        <f>IF(Patch2!D9=0, "",Patch2!D9)</f>
        <v/>
      </c>
      <c r="E31" s="61" t="str">
        <f>IF(Patch2!E9=0, "",Patch2!E9)</f>
        <v/>
      </c>
      <c r="F31" s="61" t="str">
        <f>IF(Patch2!F9=0, "",Patch2!F9)</f>
        <v/>
      </c>
      <c r="G31" s="61" t="str">
        <f>IF(Patch2!G9=0, "",Patch2!G9)</f>
        <v/>
      </c>
    </row>
    <row r="32" spans="1:7" x14ac:dyDescent="0.25">
      <c r="A32" s="61" t="str">
        <f>IF(Patch2!A10=0, "",Patch2!A10)</f>
        <v>triangle</v>
      </c>
      <c r="B32" s="61" t="str">
        <f>IF(Patch2!B10=0, "",Patch2!B10)</f>
        <v/>
      </c>
      <c r="C32" s="61" t="str">
        <f>IF(Patch2!C10=0, "",Patch2!C10)</f>
        <v/>
      </c>
      <c r="D32" s="61" t="str">
        <f>IF(Patch2!D10=0, "",Patch2!D10)</f>
        <v/>
      </c>
      <c r="E32" s="61" t="str">
        <f>IF(Patch2!E10=0, "",Patch2!E10)</f>
        <v/>
      </c>
      <c r="F32" s="61" t="str">
        <f>IF(Patch2!F10=0, "",Patch2!F10)</f>
        <v/>
      </c>
      <c r="G32" s="61" t="str">
        <f>IF(Patch2!G10=0, "",Patch2!G10)</f>
        <v/>
      </c>
    </row>
    <row r="33" spans="1:7" x14ac:dyDescent="0.25">
      <c r="A33" s="61" t="str">
        <f>IF(Patch2!A11=0, "",Patch2!A11)</f>
        <v>triangle</v>
      </c>
      <c r="B33" s="61">
        <f>IF(Patch2!B11=0, "",Patch2!B11)</f>
        <v>102</v>
      </c>
      <c r="C33" s="62">
        <f>IF(Patch2!C11=0, "",Patch2!C11)</f>
        <v>136.6025403784439</v>
      </c>
      <c r="D33" s="62">
        <f>IF(Patch2!D11=0, "",Patch2!D11)</f>
        <v>53.39745962155618</v>
      </c>
      <c r="E33" s="62">
        <f>IF(Patch2!E11=0, "",Patch2!E11)</f>
        <v>30</v>
      </c>
      <c r="F33" s="61">
        <f>IF(Patch2!F11=0, "",Patch2!F11)</f>
        <v>4</v>
      </c>
      <c r="G33" s="61">
        <f>IF(Patch2!G11=0, "",Patch2!G11)</f>
        <v>1</v>
      </c>
    </row>
    <row r="34" spans="1:7" x14ac:dyDescent="0.25">
      <c r="A34" s="61" t="str">
        <f>IF(Patch2!A12=0, "",Patch2!A12)</f>
        <v>triangle</v>
      </c>
      <c r="B34" s="61">
        <f>IF(Patch2!B12=0, "",Patch2!B12)</f>
        <v>103</v>
      </c>
      <c r="C34" s="62">
        <f>IF(Patch2!C12=0, "",Patch2!C12)</f>
        <v>145.84014468547792</v>
      </c>
      <c r="D34" s="62">
        <f>IF(Patch2!D12=0, "",Patch2!D12)</f>
        <v>37.397459621556209</v>
      </c>
      <c r="E34" s="62">
        <f>IF(Patch2!E12=0, "",Patch2!E12)</f>
        <v>-29.999859694228427</v>
      </c>
      <c r="F34" s="61">
        <f>IF(Patch2!F12=0, "",Patch2!F12)</f>
        <v>4</v>
      </c>
      <c r="G34" s="61">
        <f>IF(Patch2!G12=0, "",Patch2!G12)</f>
        <v>1</v>
      </c>
    </row>
    <row r="35" spans="1:7" x14ac:dyDescent="0.25">
      <c r="A35" s="61" t="str">
        <f>IF(Patch2!A13=0, "",Patch2!A13)</f>
        <v>triangle</v>
      </c>
      <c r="B35" s="61" t="str">
        <f>IF(Patch2!B13=0, "",Patch2!B13)</f>
        <v/>
      </c>
      <c r="C35" s="61" t="str">
        <f>IF(Patch2!C13=0, "",Patch2!C13)</f>
        <v/>
      </c>
      <c r="D35" s="61" t="str">
        <f>IF(Patch2!D13=0, "",Patch2!D13)</f>
        <v/>
      </c>
      <c r="E35" s="61" t="str">
        <f>IF(Patch2!E13=0, "",Patch2!E13)</f>
        <v/>
      </c>
      <c r="F35" s="61" t="str">
        <f>IF(Patch2!F13=0, "",Patch2!F13)</f>
        <v/>
      </c>
      <c r="G35" s="61" t="str">
        <f>IF(Patch2!G13=0, "",Patch2!G13)</f>
        <v/>
      </c>
    </row>
    <row r="36" spans="1:7" x14ac:dyDescent="0.25">
      <c r="A36" s="61" t="str">
        <f>IF(Patch2!A14=0, "",Patch2!A14)</f>
        <v>triangle</v>
      </c>
      <c r="B36" s="61" t="str">
        <f>IF(Patch2!B14=0, "",Patch2!B14)</f>
        <v/>
      </c>
      <c r="C36" s="61" t="str">
        <f>IF(Patch2!C14=0, "",Patch2!C14)</f>
        <v/>
      </c>
      <c r="D36" s="61" t="str">
        <f>IF(Patch2!D14=0, "",Patch2!D14)</f>
        <v/>
      </c>
      <c r="E36" s="61" t="str">
        <f>IF(Patch2!E14=0, "",Patch2!E14)</f>
        <v/>
      </c>
      <c r="F36" s="61" t="str">
        <f>IF(Patch2!F14=0, "",Patch2!F14)</f>
        <v/>
      </c>
      <c r="G36" s="61" t="str">
        <f>IF(Patch2!G14=0, "",Patch2!G14)</f>
        <v/>
      </c>
    </row>
    <row r="37" spans="1:7" x14ac:dyDescent="0.25">
      <c r="A37" s="61" t="str">
        <f>IF(Patch2!A15=0, "",Patch2!A15)</f>
        <v>triangle</v>
      </c>
      <c r="B37" s="61" t="str">
        <f>IF(Patch2!B15=0, "",Patch2!B15)</f>
        <v/>
      </c>
      <c r="C37" s="61" t="str">
        <f>IF(Patch2!C15=0, "",Patch2!C15)</f>
        <v/>
      </c>
      <c r="D37" s="61" t="str">
        <f>IF(Patch2!D15=0, "",Patch2!D15)</f>
        <v/>
      </c>
      <c r="E37" s="61" t="str">
        <f>IF(Patch2!E15=0, "",Patch2!E15)</f>
        <v/>
      </c>
      <c r="F37" s="61" t="str">
        <f>IF(Patch2!F15=0, "",Patch2!F15)</f>
        <v/>
      </c>
      <c r="G37" s="61" t="str">
        <f>IF(Patch2!G15=0, "",Patch2!G15)</f>
        <v/>
      </c>
    </row>
    <row r="38" spans="1:7" x14ac:dyDescent="0.25">
      <c r="A38" s="61" t="str">
        <f>IF(Patch2!A16=0, "",Patch2!A16)</f>
        <v>triangle</v>
      </c>
      <c r="B38" s="61" t="str">
        <f>IF(Patch2!B16=0, "",Patch2!B16)</f>
        <v/>
      </c>
      <c r="C38" s="61" t="str">
        <f>IF(Patch2!C16=0, "",Patch2!C16)</f>
        <v/>
      </c>
      <c r="D38" s="61" t="str">
        <f>IF(Patch2!D16=0, "",Patch2!D16)</f>
        <v/>
      </c>
      <c r="E38" s="61" t="str">
        <f>IF(Patch2!E16=0, "",Patch2!E16)</f>
        <v/>
      </c>
      <c r="F38" s="61" t="str">
        <f>IF(Patch2!F16=0, "",Patch2!F16)</f>
        <v/>
      </c>
      <c r="G38" s="61" t="str">
        <f>IF(Patch2!G16=0, "",Patch2!G16)</f>
        <v/>
      </c>
    </row>
    <row r="39" spans="1:7" x14ac:dyDescent="0.25">
      <c r="A39" s="61" t="str">
        <f>IF(Patch2!A17=0, "",Patch2!A17)</f>
        <v>triangle</v>
      </c>
      <c r="B39" s="61" t="str">
        <f>IF(Patch2!B17=0, "",Patch2!B17)</f>
        <v/>
      </c>
      <c r="C39" s="61" t="str">
        <f>IF(Patch2!C17=0, "",Patch2!C17)</f>
        <v/>
      </c>
      <c r="D39" s="61" t="str">
        <f>IF(Patch2!D17=0, "",Patch2!D17)</f>
        <v/>
      </c>
      <c r="E39" s="61" t="str">
        <f>IF(Patch2!E17=0, "",Patch2!E17)</f>
        <v/>
      </c>
      <c r="F39" s="61" t="str">
        <f>IF(Patch2!F17=0, "",Patch2!F17)</f>
        <v/>
      </c>
      <c r="G39" s="61" t="str">
        <f>IF(Patch2!G17=0, "",Patch2!G17)</f>
        <v/>
      </c>
    </row>
    <row r="40" spans="1:7" x14ac:dyDescent="0.25">
      <c r="A40" s="61" t="str">
        <f>IF(Patch2!A18=0, "",Patch2!A18)</f>
        <v>triangle</v>
      </c>
      <c r="B40" s="61" t="str">
        <f>IF(Patch2!B18=0, "",Patch2!B18)</f>
        <v/>
      </c>
      <c r="C40" s="61" t="str">
        <f>IF(Patch2!C18=0, "",Patch2!C18)</f>
        <v/>
      </c>
      <c r="D40" s="61" t="str">
        <f>IF(Patch2!D18=0, "",Patch2!D18)</f>
        <v/>
      </c>
      <c r="E40" s="61" t="str">
        <f>IF(Patch2!E18=0, "",Patch2!E18)</f>
        <v/>
      </c>
      <c r="F40" s="61" t="str">
        <f>IF(Patch2!F18=0, "",Patch2!F18)</f>
        <v/>
      </c>
      <c r="G40" s="61" t="str">
        <f>IF(Patch2!G18=0, "",Patch2!G18)</f>
        <v/>
      </c>
    </row>
    <row r="41" spans="1:7" x14ac:dyDescent="0.25">
      <c r="A41" s="61" t="str">
        <f>IF(Patch2!A19=0, "",Patch2!A19)</f>
        <v>triangle</v>
      </c>
      <c r="B41" s="61" t="str">
        <f>IF(Patch2!B19=0, "",Patch2!B19)</f>
        <v/>
      </c>
      <c r="C41" s="61" t="str">
        <f>IF(Patch2!C19=0, "",Patch2!C19)</f>
        <v/>
      </c>
      <c r="D41" s="61" t="str">
        <f>IF(Patch2!D19=0, "",Patch2!D19)</f>
        <v/>
      </c>
      <c r="E41" s="61" t="str">
        <f>IF(Patch2!E19=0, "",Patch2!E19)</f>
        <v/>
      </c>
      <c r="F41" s="61" t="str">
        <f>IF(Patch2!F19=0, "",Patch2!F19)</f>
        <v/>
      </c>
      <c r="G41" s="61" t="str">
        <f>IF(Patch2!G19=0, "",Patch2!G19)</f>
        <v/>
      </c>
    </row>
    <row r="42" spans="1:7" x14ac:dyDescent="0.25">
      <c r="A42" s="61" t="str">
        <f>IF(Patch2!A20=0, "",Patch2!A20)</f>
        <v>triangle</v>
      </c>
      <c r="B42" s="61" t="str">
        <f>IF(Patch2!B20=0, "",Patch2!B20)</f>
        <v/>
      </c>
      <c r="C42" s="61" t="str">
        <f>IF(Patch2!C20=0, "",Patch2!C20)</f>
        <v/>
      </c>
      <c r="D42" s="61" t="str">
        <f>IF(Patch2!D20=0, "",Patch2!D20)</f>
        <v/>
      </c>
      <c r="E42" s="61" t="str">
        <f>IF(Patch2!E20=0, "",Patch2!E20)</f>
        <v/>
      </c>
      <c r="F42" s="61" t="str">
        <f>IF(Patch2!F20=0, "",Patch2!F20)</f>
        <v/>
      </c>
      <c r="G42" s="61" t="str">
        <f>IF(Patch2!G20=0, "",Patch2!G20)</f>
        <v/>
      </c>
    </row>
    <row r="43" spans="1:7" x14ac:dyDescent="0.25">
      <c r="A43" s="61" t="str">
        <f>IF(Patch2!A21=0, "",Patch2!A21)</f>
        <v>triangle</v>
      </c>
      <c r="B43" s="61" t="str">
        <f>IF(Patch2!B21=0, "",Patch2!B21)</f>
        <v/>
      </c>
      <c r="C43" s="61" t="str">
        <f>IF(Patch2!C21=0, "",Patch2!C21)</f>
        <v/>
      </c>
      <c r="D43" s="61" t="str">
        <f>IF(Patch2!D21=0, "",Patch2!D21)</f>
        <v/>
      </c>
      <c r="E43" s="61" t="str">
        <f>IF(Patch2!E21=0, "",Patch2!E21)</f>
        <v/>
      </c>
      <c r="F43" s="61" t="str">
        <f>IF(Patch2!F21=0, "",Patch2!F21)</f>
        <v/>
      </c>
      <c r="G43" s="61" t="str">
        <f>IF(Patch2!G21=0, "",Patch2!G21)</f>
        <v/>
      </c>
    </row>
    <row r="44" spans="1:7" x14ac:dyDescent="0.25">
      <c r="A44" s="61" t="str">
        <f>IF(Patch2!A22=0, "",Patch2!A22)</f>
        <v>triangle</v>
      </c>
      <c r="B44" s="61" t="str">
        <f>IF(Patch2!B22=0, "",Patch2!B22)</f>
        <v/>
      </c>
      <c r="C44" s="61" t="str">
        <f>IF(Patch2!C22=0, "",Patch2!C22)</f>
        <v/>
      </c>
      <c r="D44" s="61" t="str">
        <f>IF(Patch2!D22=0, "",Patch2!D22)</f>
        <v/>
      </c>
      <c r="E44" s="61" t="str">
        <f>IF(Patch2!E22=0, "",Patch2!E22)</f>
        <v/>
      </c>
      <c r="F44" s="61" t="str">
        <f>IF(Patch2!F22=0, "",Patch2!F22)</f>
        <v/>
      </c>
      <c r="G44" s="61" t="str">
        <f>IF(Patch2!G22=0, "",Patch2!G22)</f>
        <v/>
      </c>
    </row>
    <row r="45" spans="1:7" x14ac:dyDescent="0.25">
      <c r="A45" s="61" t="str">
        <f>IF(Patch2!A23=0, "",Patch2!A23)</f>
        <v>triangle</v>
      </c>
      <c r="B45" s="61" t="str">
        <f>IF(Patch2!B23=0, "",Patch2!B23)</f>
        <v/>
      </c>
      <c r="C45" s="61" t="str">
        <f>IF(Patch2!C23=0, "",Patch2!C23)</f>
        <v/>
      </c>
      <c r="D45" s="61" t="str">
        <f>IF(Patch2!D23=0, "",Patch2!D23)</f>
        <v/>
      </c>
      <c r="E45" s="61" t="str">
        <f>IF(Patch2!E23=0, "",Patch2!E23)</f>
        <v/>
      </c>
      <c r="F45" s="61" t="str">
        <f>IF(Patch2!F23=0, "",Patch2!F23)</f>
        <v/>
      </c>
      <c r="G45" s="61" t="str">
        <f>IF(Patch2!G23=0, "",Patch2!G23)</f>
        <v/>
      </c>
    </row>
    <row r="46" spans="1:7" x14ac:dyDescent="0.25">
      <c r="A46" s="61" t="str">
        <f>IF(Patch2!A24=0, "",Patch2!A24)</f>
        <v>triangle</v>
      </c>
      <c r="B46" s="61" t="str">
        <f>IF(Patch2!B24=0, "",Patch2!B24)</f>
        <v/>
      </c>
      <c r="C46" s="61" t="str">
        <f>IF(Patch2!C24=0, "",Patch2!C24)</f>
        <v/>
      </c>
      <c r="D46" s="61" t="str">
        <f>IF(Patch2!D24=0, "",Patch2!D24)</f>
        <v/>
      </c>
      <c r="E46" s="61" t="str">
        <f>IF(Patch2!E24=0, "",Patch2!E24)</f>
        <v/>
      </c>
      <c r="F46" s="61" t="str">
        <f>IF(Patch2!F24=0, "",Patch2!F24)</f>
        <v/>
      </c>
      <c r="G46" s="61" t="str">
        <f>IF(Patch2!G24=0, "",Patch2!G24)</f>
        <v/>
      </c>
    </row>
    <row r="47" spans="1:7" x14ac:dyDescent="0.25">
      <c r="A47" s="61" t="str">
        <f>IF(Patch2!A25=0, "",Patch2!A25)</f>
        <v>triangle</v>
      </c>
      <c r="B47" s="61" t="str">
        <f>IF(Patch2!B25=0, "",Patch2!B25)</f>
        <v/>
      </c>
      <c r="C47" s="61" t="str">
        <f>IF(Patch2!C25=0, "",Patch2!C25)</f>
        <v/>
      </c>
      <c r="D47" s="61" t="str">
        <f>IF(Patch2!D25=0, "",Patch2!D25)</f>
        <v/>
      </c>
      <c r="E47" s="61" t="str">
        <f>IF(Patch2!E25=0, "",Patch2!E25)</f>
        <v/>
      </c>
      <c r="F47" s="61" t="str">
        <f>IF(Patch2!F25=0, "",Patch2!F25)</f>
        <v/>
      </c>
      <c r="G47" s="61" t="str">
        <f>IF(Patch2!G25=0, "",Patch2!G25)</f>
        <v/>
      </c>
    </row>
    <row r="48" spans="1:7" s="9" customFormat="1" x14ac:dyDescent="0.25">
      <c r="A48" s="63"/>
      <c r="B48" s="63"/>
      <c r="C48" s="63"/>
      <c r="D48" s="63"/>
      <c r="E48" s="63"/>
      <c r="F48" s="63"/>
      <c r="G48" s="63"/>
    </row>
    <row r="49" spans="1:8" s="9" customFormat="1" x14ac:dyDescent="0.25">
      <c r="A49" s="63"/>
      <c r="B49" s="63"/>
      <c r="C49" s="63"/>
      <c r="D49" s="63"/>
      <c r="E49" s="63"/>
      <c r="F49" s="63"/>
      <c r="G49" s="63"/>
    </row>
    <row r="50" spans="1:8" s="9" customFormat="1" x14ac:dyDescent="0.25">
      <c r="A50" s="63"/>
      <c r="B50" s="63"/>
      <c r="C50" s="63"/>
      <c r="D50" s="63"/>
      <c r="E50" s="63"/>
      <c r="F50" s="63"/>
      <c r="G50" s="63"/>
    </row>
    <row r="51" spans="1:8" s="9" customFormat="1" x14ac:dyDescent="0.25">
      <c r="A51" s="63"/>
      <c r="B51" s="63"/>
      <c r="C51" s="63"/>
      <c r="D51" s="63"/>
      <c r="E51" s="63"/>
      <c r="F51" s="63"/>
      <c r="G51" s="63"/>
    </row>
    <row r="52" spans="1:8" s="9" customFormat="1" x14ac:dyDescent="0.25">
      <c r="A52" s="63"/>
      <c r="B52" s="63"/>
      <c r="C52" s="63"/>
      <c r="D52" s="63"/>
      <c r="E52" s="63"/>
      <c r="F52" s="63"/>
      <c r="G52" s="63"/>
      <c r="H52" s="63"/>
    </row>
    <row r="53" spans="1:8" s="9" customFormat="1" x14ac:dyDescent="0.25">
      <c r="A53" s="63"/>
      <c r="B53" s="63"/>
      <c r="C53" s="63"/>
      <c r="D53" s="63"/>
      <c r="E53" s="63"/>
      <c r="F53" s="63"/>
      <c r="G53" s="63"/>
    </row>
    <row r="54" spans="1:8" s="9" customFormat="1" x14ac:dyDescent="0.25">
      <c r="A54" s="63"/>
      <c r="B54" s="63"/>
      <c r="C54" s="63"/>
      <c r="D54" s="63"/>
      <c r="E54" s="63"/>
      <c r="F54" s="63"/>
      <c r="G54" s="63"/>
    </row>
    <row r="55" spans="1:8" s="9" customFormat="1" x14ac:dyDescent="0.25">
      <c r="A55" s="63"/>
      <c r="B55" s="63"/>
      <c r="C55" s="63"/>
      <c r="D55" s="63"/>
      <c r="E55" s="63"/>
      <c r="F55" s="63"/>
      <c r="G55" s="63"/>
    </row>
    <row r="56" spans="1:8" s="9" customFormat="1" x14ac:dyDescent="0.25">
      <c r="A56" s="63"/>
      <c r="B56" s="63"/>
      <c r="C56" s="63"/>
      <c r="D56" s="63"/>
      <c r="E56" s="63"/>
      <c r="F56" s="63"/>
      <c r="G56" s="63"/>
    </row>
    <row r="57" spans="1:8" s="9" customFormat="1" x14ac:dyDescent="0.25">
      <c r="A57" s="63"/>
      <c r="B57" s="63"/>
      <c r="C57" s="63"/>
      <c r="D57" s="63"/>
      <c r="E57" s="63"/>
      <c r="F57" s="63"/>
      <c r="G57" s="63"/>
    </row>
    <row r="58" spans="1:8" s="9" customFormat="1" x14ac:dyDescent="0.25">
      <c r="A58" s="63"/>
      <c r="B58" s="63"/>
      <c r="C58" s="63"/>
      <c r="D58" s="63"/>
      <c r="E58" s="63"/>
      <c r="F58" s="63"/>
      <c r="G58" s="63"/>
    </row>
    <row r="59" spans="1:8" s="9" customFormat="1" x14ac:dyDescent="0.25">
      <c r="A59" s="63"/>
      <c r="B59" s="63"/>
      <c r="C59" s="63"/>
      <c r="D59" s="63"/>
      <c r="E59" s="63"/>
      <c r="F59" s="63"/>
      <c r="G59" s="63"/>
    </row>
    <row r="60" spans="1:8" s="9" customFormat="1" x14ac:dyDescent="0.25">
      <c r="A60" s="63"/>
      <c r="B60" s="63"/>
      <c r="C60" s="65"/>
      <c r="D60" s="65"/>
      <c r="E60" s="65"/>
      <c r="F60" s="63"/>
      <c r="G60" s="63"/>
    </row>
    <row r="61" spans="1:8" s="9" customFormat="1" x14ac:dyDescent="0.25">
      <c r="A61" s="63"/>
      <c r="B61" s="63"/>
      <c r="C61" s="65"/>
      <c r="D61" s="65"/>
      <c r="E61" s="65"/>
      <c r="F61" s="63"/>
      <c r="G61" s="63"/>
    </row>
    <row r="62" spans="1:8" s="9" customFormat="1" x14ac:dyDescent="0.25">
      <c r="A62" s="63"/>
      <c r="B62" s="63"/>
      <c r="C62" s="65"/>
      <c r="D62" s="65"/>
      <c r="E62" s="65"/>
      <c r="F62" s="63"/>
      <c r="G62" s="63"/>
    </row>
    <row r="63" spans="1:8" s="9" customFormat="1" x14ac:dyDescent="0.25">
      <c r="A63" s="63"/>
      <c r="B63" s="63"/>
      <c r="C63" s="63"/>
      <c r="D63" s="63"/>
      <c r="E63" s="63"/>
      <c r="F63" s="63"/>
      <c r="G63" s="63"/>
    </row>
    <row r="64" spans="1:8" s="9" customFormat="1" x14ac:dyDescent="0.25">
      <c r="A64" s="63"/>
      <c r="B64" s="63"/>
      <c r="C64" s="63"/>
      <c r="D64" s="63"/>
      <c r="E64" s="63"/>
      <c r="F64" s="63"/>
      <c r="G64" s="63"/>
    </row>
    <row r="65" spans="1:7" s="9" customFormat="1" x14ac:dyDescent="0.25">
      <c r="A65" s="63"/>
      <c r="B65" s="63"/>
      <c r="C65" s="63"/>
      <c r="D65" s="63"/>
      <c r="E65" s="63"/>
      <c r="F65" s="63"/>
      <c r="G65" s="63"/>
    </row>
    <row r="66" spans="1:7" s="9" customFormat="1" x14ac:dyDescent="0.25">
      <c r="A66" s="63"/>
      <c r="B66" s="63"/>
      <c r="C66" s="63"/>
      <c r="D66" s="63"/>
      <c r="E66" s="63"/>
      <c r="F66" s="63"/>
      <c r="G66" s="63"/>
    </row>
    <row r="67" spans="1:7" s="9" customFormat="1" x14ac:dyDescent="0.25">
      <c r="A67" s="63"/>
      <c r="B67" s="63"/>
      <c r="C67" s="63"/>
      <c r="D67" s="63"/>
      <c r="E67" s="63"/>
      <c r="F67" s="63"/>
      <c r="G67" s="63"/>
    </row>
    <row r="68" spans="1:7" s="9" customFormat="1" x14ac:dyDescent="0.25">
      <c r="A68" s="63"/>
      <c r="B68" s="63"/>
      <c r="C68" s="63"/>
      <c r="D68" s="63"/>
      <c r="E68" s="63"/>
      <c r="F68" s="63"/>
      <c r="G68" s="63"/>
    </row>
    <row r="69" spans="1:7" s="9" customFormat="1" x14ac:dyDescent="0.25">
      <c r="A69" s="63"/>
      <c r="B69" s="63"/>
      <c r="C69" s="63"/>
      <c r="D69" s="63"/>
      <c r="E69" s="63"/>
      <c r="F69" s="63"/>
      <c r="G69" s="63"/>
    </row>
    <row r="70" spans="1:7" s="9" customFormat="1" x14ac:dyDescent="0.25">
      <c r="A70" s="63"/>
      <c r="B70" s="63"/>
      <c r="C70" s="63"/>
      <c r="D70" s="63"/>
      <c r="E70" s="63"/>
      <c r="F70" s="63"/>
      <c r="G70" s="63"/>
    </row>
    <row r="71" spans="1:7" s="9" customFormat="1" x14ac:dyDescent="0.25">
      <c r="A71" s="63"/>
      <c r="B71" s="63"/>
      <c r="C71" s="63"/>
      <c r="D71" s="63"/>
      <c r="E71" s="63"/>
      <c r="F71" s="63"/>
      <c r="G71" s="63"/>
    </row>
    <row r="72" spans="1:7" s="9" customFormat="1" x14ac:dyDescent="0.25">
      <c r="A72" s="63"/>
      <c r="B72" s="63"/>
      <c r="C72" s="63"/>
      <c r="D72" s="63"/>
      <c r="E72" s="63"/>
      <c r="F72" s="63"/>
      <c r="G72" s="63"/>
    </row>
    <row r="73" spans="1:7" s="9" customFormat="1" x14ac:dyDescent="0.25">
      <c r="A73" s="63"/>
      <c r="B73" s="63"/>
      <c r="C73" s="63"/>
      <c r="D73" s="63"/>
      <c r="E73" s="63"/>
      <c r="F73" s="63"/>
      <c r="G73" s="63"/>
    </row>
    <row r="74" spans="1:7" s="9" customFormat="1" x14ac:dyDescent="0.25">
      <c r="A74" s="63"/>
      <c r="B74" s="63"/>
      <c r="C74" s="63"/>
      <c r="D74" s="63"/>
      <c r="E74" s="63"/>
      <c r="F74" s="63"/>
      <c r="G74" s="63"/>
    </row>
    <row r="75" spans="1:7" s="9" customFormat="1" x14ac:dyDescent="0.25">
      <c r="A75" s="63"/>
      <c r="B75" s="63"/>
      <c r="C75" s="63"/>
      <c r="D75" s="63"/>
      <c r="E75" s="63"/>
      <c r="F75" s="63"/>
      <c r="G75" s="63"/>
    </row>
    <row r="76" spans="1:7" s="9" customFormat="1" x14ac:dyDescent="0.25">
      <c r="A76" s="63"/>
      <c r="B76" s="63"/>
      <c r="C76" s="63"/>
      <c r="D76" s="63"/>
      <c r="E76" s="63"/>
      <c r="F76" s="63"/>
      <c r="G76" s="63"/>
    </row>
    <row r="77" spans="1:7" s="9" customFormat="1" x14ac:dyDescent="0.25">
      <c r="A77" s="63"/>
      <c r="B77" s="63"/>
      <c r="C77" s="63"/>
      <c r="D77" s="63"/>
      <c r="E77" s="63"/>
      <c r="F77" s="63"/>
      <c r="G77" s="63"/>
    </row>
    <row r="78" spans="1:7" s="9" customFormat="1" x14ac:dyDescent="0.25">
      <c r="A78" s="63"/>
      <c r="B78" s="63"/>
      <c r="C78" s="63"/>
      <c r="D78" s="63"/>
      <c r="E78" s="63"/>
      <c r="F78" s="63"/>
      <c r="G78" s="63"/>
    </row>
    <row r="79" spans="1:7" s="9" customFormat="1" x14ac:dyDescent="0.25">
      <c r="A79" s="63"/>
      <c r="B79" s="63"/>
      <c r="C79" s="63"/>
      <c r="D79" s="63"/>
      <c r="E79" s="63"/>
      <c r="F79" s="63"/>
      <c r="G79" s="63"/>
    </row>
    <row r="80" spans="1:7" s="9" customFormat="1" x14ac:dyDescent="0.25">
      <c r="A80" s="63"/>
      <c r="B80" s="63"/>
      <c r="C80" s="63"/>
      <c r="D80" s="63"/>
      <c r="E80" s="63"/>
      <c r="F80" s="63"/>
      <c r="G80" s="63"/>
    </row>
    <row r="81" spans="1:7" s="9" customFormat="1" x14ac:dyDescent="0.25">
      <c r="A81" s="63"/>
      <c r="B81" s="63"/>
      <c r="C81" s="65"/>
      <c r="D81" s="65"/>
      <c r="E81" s="65"/>
      <c r="F81" s="63"/>
      <c r="G81" s="63"/>
    </row>
    <row r="82" spans="1:7" s="9" customFormat="1" x14ac:dyDescent="0.25">
      <c r="A82" s="63"/>
      <c r="B82" s="63"/>
      <c r="C82" s="65"/>
      <c r="D82" s="65"/>
      <c r="E82" s="65"/>
      <c r="F82" s="63"/>
      <c r="G82" s="63"/>
    </row>
    <row r="83" spans="1:7" s="9" customFormat="1" x14ac:dyDescent="0.25">
      <c r="A83" s="63"/>
      <c r="B83" s="63"/>
      <c r="C83" s="65"/>
      <c r="D83" s="65"/>
      <c r="E83" s="65"/>
      <c r="F83" s="63"/>
      <c r="G83" s="63"/>
    </row>
    <row r="84" spans="1:7" s="9" customFormat="1" x14ac:dyDescent="0.25">
      <c r="A84" s="63"/>
      <c r="B84" s="63"/>
      <c r="C84" s="65"/>
      <c r="D84" s="65"/>
      <c r="E84" s="65"/>
      <c r="F84" s="63"/>
      <c r="G84" s="63"/>
    </row>
    <row r="85" spans="1:7" s="9" customFormat="1" x14ac:dyDescent="0.25">
      <c r="A85" s="63"/>
      <c r="B85" s="63"/>
      <c r="C85" s="65"/>
      <c r="D85" s="65"/>
      <c r="E85" s="65"/>
      <c r="F85" s="63"/>
      <c r="G85" s="63"/>
    </row>
    <row r="86" spans="1:7" s="9" customFormat="1" x14ac:dyDescent="0.25">
      <c r="A86" s="63"/>
      <c r="B86" s="63"/>
      <c r="C86" s="65"/>
      <c r="D86" s="65"/>
      <c r="E86" s="65"/>
      <c r="F86" s="63"/>
      <c r="G86" s="63"/>
    </row>
    <row r="87" spans="1:7" s="9" customFormat="1" x14ac:dyDescent="0.25">
      <c r="A87" s="63"/>
      <c r="B87" s="63"/>
      <c r="C87" s="65"/>
      <c r="D87" s="65"/>
      <c r="E87" s="65"/>
      <c r="F87" s="63"/>
      <c r="G87" s="63"/>
    </row>
    <row r="88" spans="1:7" s="9" customFormat="1" x14ac:dyDescent="0.25">
      <c r="A88" s="63"/>
      <c r="B88" s="63"/>
      <c r="C88" s="65"/>
      <c r="D88" s="65"/>
      <c r="E88" s="65"/>
      <c r="F88" s="63"/>
      <c r="G88" s="63"/>
    </row>
    <row r="89" spans="1:7" s="9" customFormat="1" x14ac:dyDescent="0.25">
      <c r="A89" s="63"/>
      <c r="B89" s="63"/>
      <c r="C89" s="65"/>
      <c r="D89" s="65"/>
      <c r="E89" s="65"/>
      <c r="F89" s="63"/>
      <c r="G89" s="63"/>
    </row>
    <row r="90" spans="1:7" s="9" customFormat="1" x14ac:dyDescent="0.25">
      <c r="A90" s="63"/>
      <c r="B90" s="63"/>
      <c r="C90" s="65"/>
      <c r="D90" s="65"/>
      <c r="E90" s="65"/>
      <c r="F90" s="63"/>
      <c r="G90" s="63"/>
    </row>
    <row r="91" spans="1:7" s="9" customFormat="1" x14ac:dyDescent="0.25">
      <c r="A91" s="63"/>
      <c r="B91" s="63"/>
      <c r="C91" s="65"/>
      <c r="D91" s="65"/>
      <c r="E91" s="65"/>
      <c r="F91" s="63"/>
      <c r="G91" s="63"/>
    </row>
    <row r="92" spans="1:7" s="9" customFormat="1" x14ac:dyDescent="0.25">
      <c r="A92" s="63"/>
      <c r="B92" s="63"/>
      <c r="C92" s="63"/>
      <c r="D92" s="63"/>
      <c r="E92" s="63"/>
      <c r="F92" s="63"/>
      <c r="G92" s="63"/>
    </row>
    <row r="93" spans="1:7" s="9" customFormat="1" x14ac:dyDescent="0.25">
      <c r="A93" s="63"/>
      <c r="B93" s="63"/>
      <c r="C93" s="63"/>
      <c r="D93" s="63"/>
      <c r="E93" s="63"/>
      <c r="F93" s="63"/>
      <c r="G93" s="63"/>
    </row>
    <row r="94" spans="1:7" s="9" customFormat="1" x14ac:dyDescent="0.25">
      <c r="A94" s="63"/>
      <c r="B94" s="63"/>
      <c r="C94" s="63"/>
      <c r="D94" s="63"/>
      <c r="E94" s="63"/>
      <c r="F94" s="63"/>
      <c r="G94" s="63"/>
    </row>
    <row r="95" spans="1:7" s="9" customFormat="1" x14ac:dyDescent="0.25">
      <c r="A95" s="63"/>
      <c r="B95" s="63"/>
      <c r="C95" s="65"/>
      <c r="D95" s="65"/>
      <c r="E95" s="65"/>
      <c r="F95" s="63"/>
      <c r="G95" s="63"/>
    </row>
    <row r="96" spans="1:7" s="9" customFormat="1" x14ac:dyDescent="0.25">
      <c r="A96" s="63"/>
      <c r="B96" s="63"/>
      <c r="C96" s="65"/>
      <c r="D96" s="65"/>
      <c r="E96" s="65"/>
      <c r="F96" s="63"/>
      <c r="G96" s="63"/>
    </row>
    <row r="97" spans="1:7" s="9" customFormat="1" x14ac:dyDescent="0.25">
      <c r="A97" s="63"/>
      <c r="B97" s="63"/>
      <c r="C97" s="65"/>
      <c r="D97" s="65"/>
      <c r="E97" s="65"/>
      <c r="F97" s="63"/>
      <c r="G97" s="63"/>
    </row>
    <row r="98" spans="1:7" s="9" customFormat="1" x14ac:dyDescent="0.25">
      <c r="A98" s="63"/>
      <c r="B98" s="63"/>
      <c r="C98" s="65"/>
      <c r="D98" s="65"/>
      <c r="E98" s="65"/>
      <c r="F98" s="63"/>
      <c r="G98" s="63"/>
    </row>
    <row r="99" spans="1:7" s="9" customFormat="1" x14ac:dyDescent="0.25">
      <c r="A99" s="63"/>
      <c r="B99" s="63"/>
      <c r="C99" s="65"/>
      <c r="D99" s="65"/>
      <c r="E99" s="65"/>
      <c r="F99" s="63"/>
      <c r="G99" s="63"/>
    </row>
    <row r="100" spans="1:7" s="9" customFormat="1" x14ac:dyDescent="0.25">
      <c r="A100" s="63"/>
      <c r="B100" s="63"/>
      <c r="C100" s="65"/>
      <c r="D100" s="65"/>
      <c r="E100" s="65"/>
      <c r="F100" s="63"/>
      <c r="G100" s="63"/>
    </row>
    <row r="101" spans="1:7" s="9" customFormat="1" x14ac:dyDescent="0.25">
      <c r="A101" s="63"/>
      <c r="B101" s="63"/>
      <c r="C101" s="65"/>
      <c r="D101" s="65"/>
      <c r="E101" s="65"/>
      <c r="F101" s="63"/>
      <c r="G101" s="63"/>
    </row>
    <row r="102" spans="1:7" s="9" customFormat="1" x14ac:dyDescent="0.25">
      <c r="A102" s="63"/>
      <c r="B102" s="63"/>
      <c r="C102" s="65"/>
      <c r="D102" s="65"/>
      <c r="E102" s="65"/>
      <c r="F102" s="63"/>
      <c r="G102" s="63"/>
    </row>
    <row r="103" spans="1:7" s="9" customFormat="1" x14ac:dyDescent="0.25">
      <c r="A103" s="63"/>
      <c r="B103" s="63"/>
      <c r="C103" s="65"/>
      <c r="D103" s="65"/>
      <c r="E103" s="65"/>
      <c r="F103" s="63"/>
      <c r="G103" s="63"/>
    </row>
    <row r="104" spans="1:7" s="9" customFormat="1" x14ac:dyDescent="0.25">
      <c r="A104" s="63"/>
      <c r="B104" s="63"/>
      <c r="C104" s="63"/>
      <c r="D104" s="63"/>
      <c r="E104" s="63"/>
      <c r="F104" s="63"/>
      <c r="G104" s="63"/>
    </row>
    <row r="105" spans="1:7" s="9" customFormat="1" x14ac:dyDescent="0.25">
      <c r="A105" s="63"/>
      <c r="B105" s="63"/>
      <c r="C105" s="63"/>
      <c r="D105" s="63"/>
      <c r="E105" s="63"/>
      <c r="F105" s="63"/>
      <c r="G105" s="63"/>
    </row>
    <row r="106" spans="1:7" s="9" customFormat="1" x14ac:dyDescent="0.25">
      <c r="A106" s="63"/>
      <c r="B106" s="63"/>
      <c r="C106" s="63"/>
      <c r="D106" s="63"/>
      <c r="E106" s="63"/>
      <c r="F106" s="63"/>
      <c r="G106" s="63"/>
    </row>
    <row r="107" spans="1:7" s="9" customFormat="1" x14ac:dyDescent="0.25">
      <c r="A107" s="63"/>
      <c r="B107" s="63"/>
      <c r="C107" s="63"/>
      <c r="D107" s="63"/>
      <c r="E107" s="63"/>
      <c r="F107" s="63"/>
      <c r="G107" s="63"/>
    </row>
    <row r="108" spans="1:7" s="9" customFormat="1" x14ac:dyDescent="0.25">
      <c r="A108" s="63"/>
      <c r="B108" s="63"/>
      <c r="C108" s="63"/>
      <c r="D108" s="63"/>
      <c r="E108" s="63"/>
      <c r="F108" s="63"/>
      <c r="G108" s="63"/>
    </row>
    <row r="109" spans="1:7" s="9" customFormat="1" x14ac:dyDescent="0.25">
      <c r="A109" s="63"/>
      <c r="B109" s="63"/>
      <c r="C109" s="63"/>
      <c r="D109" s="63"/>
      <c r="E109" s="63"/>
      <c r="F109" s="63"/>
      <c r="G109" s="63"/>
    </row>
    <row r="110" spans="1:7" s="9" customFormat="1" x14ac:dyDescent="0.25">
      <c r="A110" s="63"/>
      <c r="B110" s="63"/>
      <c r="C110" s="63"/>
      <c r="D110" s="63"/>
      <c r="E110" s="63"/>
      <c r="F110" s="63"/>
      <c r="G110" s="63"/>
    </row>
    <row r="111" spans="1:7" s="9" customFormat="1" x14ac:dyDescent="0.25">
      <c r="A111" s="63"/>
      <c r="B111" s="63"/>
      <c r="C111" s="63"/>
      <c r="D111" s="63"/>
      <c r="E111" s="63"/>
      <c r="F111" s="63"/>
      <c r="G111" s="63"/>
    </row>
    <row r="112" spans="1:7" s="9" customFormat="1" x14ac:dyDescent="0.25">
      <c r="A112" s="63"/>
      <c r="B112" s="63"/>
      <c r="C112" s="63"/>
      <c r="D112" s="63"/>
      <c r="E112" s="63"/>
      <c r="F112" s="63"/>
      <c r="G112" s="63"/>
    </row>
    <row r="113" spans="1:7" s="9" customFormat="1" x14ac:dyDescent="0.25">
      <c r="A113" s="63"/>
      <c r="B113" s="63"/>
      <c r="C113" s="63"/>
      <c r="D113" s="63"/>
      <c r="E113" s="63"/>
      <c r="F113" s="63"/>
      <c r="G113" s="63"/>
    </row>
    <row r="114" spans="1:7" s="9" customFormat="1" x14ac:dyDescent="0.25">
      <c r="A114" s="63"/>
      <c r="B114" s="63"/>
      <c r="C114" s="63"/>
      <c r="D114" s="63"/>
      <c r="E114" s="63"/>
      <c r="F114" s="63"/>
      <c r="G114" s="63"/>
    </row>
    <row r="115" spans="1:7" s="9" customFormat="1" x14ac:dyDescent="0.25">
      <c r="A115" s="63"/>
      <c r="B115" s="63"/>
      <c r="C115" s="63"/>
      <c r="D115" s="63"/>
      <c r="E115" s="63"/>
      <c r="F115" s="63"/>
      <c r="G115" s="63"/>
    </row>
    <row r="116" spans="1:7" s="9" customFormat="1" x14ac:dyDescent="0.25">
      <c r="A116" s="63"/>
      <c r="B116" s="63"/>
      <c r="C116" s="63"/>
      <c r="D116" s="63"/>
      <c r="E116" s="63"/>
      <c r="F116" s="63"/>
      <c r="G116" s="63"/>
    </row>
    <row r="117" spans="1:7" s="9" customFormat="1" x14ac:dyDescent="0.25">
      <c r="A117" s="63"/>
      <c r="B117" s="63"/>
      <c r="C117" s="63"/>
      <c r="D117" s="63"/>
      <c r="E117" s="63"/>
      <c r="F117" s="63"/>
      <c r="G117" s="63"/>
    </row>
    <row r="118" spans="1:7" s="9" customFormat="1" x14ac:dyDescent="0.25">
      <c r="A118" s="63"/>
      <c r="B118" s="63"/>
      <c r="C118" s="65"/>
      <c r="D118" s="65"/>
      <c r="E118" s="65"/>
      <c r="F118" s="63"/>
      <c r="G118" s="63"/>
    </row>
    <row r="119" spans="1:7" s="9" customFormat="1" x14ac:dyDescent="0.25">
      <c r="A119" s="63"/>
      <c r="B119" s="63"/>
      <c r="C119" s="63"/>
      <c r="D119" s="63"/>
      <c r="E119" s="63"/>
      <c r="F119" s="63"/>
      <c r="G119" s="63"/>
    </row>
    <row r="120" spans="1:7" s="9" customFormat="1" x14ac:dyDescent="0.25">
      <c r="A120" s="63"/>
      <c r="B120" s="63"/>
      <c r="C120" s="63"/>
      <c r="D120" s="63"/>
      <c r="E120" s="63"/>
      <c r="F120" s="63"/>
      <c r="G120" s="63"/>
    </row>
    <row r="121" spans="1:7" s="9" customFormat="1" x14ac:dyDescent="0.25">
      <c r="A121" s="63"/>
      <c r="B121" s="63"/>
      <c r="C121" s="63"/>
      <c r="D121" s="63"/>
      <c r="E121" s="63"/>
      <c r="F121" s="63"/>
      <c r="G121" s="63"/>
    </row>
    <row r="122" spans="1:7" s="9" customFormat="1" x14ac:dyDescent="0.25">
      <c r="A122" s="63"/>
      <c r="B122" s="63"/>
      <c r="C122" s="63"/>
      <c r="D122" s="63"/>
      <c r="E122" s="63"/>
      <c r="F122" s="63"/>
      <c r="G122" s="63"/>
    </row>
    <row r="123" spans="1:7" s="9" customFormat="1" x14ac:dyDescent="0.25">
      <c r="A123" s="63"/>
      <c r="B123" s="63"/>
      <c r="C123" s="63"/>
      <c r="D123" s="63"/>
      <c r="E123" s="63"/>
      <c r="F123" s="63"/>
      <c r="G123" s="63"/>
    </row>
    <row r="124" spans="1:7" s="9" customFormat="1" x14ac:dyDescent="0.25">
      <c r="A124" s="63"/>
      <c r="B124" s="63"/>
      <c r="C124" s="63"/>
      <c r="D124" s="63"/>
      <c r="E124" s="63"/>
      <c r="F124" s="63"/>
      <c r="G124" s="63"/>
    </row>
    <row r="125" spans="1:7" s="9" customFormat="1" x14ac:dyDescent="0.25">
      <c r="A125" s="63"/>
      <c r="B125" s="63"/>
      <c r="C125" s="65"/>
      <c r="D125" s="65"/>
      <c r="E125" s="63"/>
      <c r="F125" s="63"/>
      <c r="G125" s="63"/>
    </row>
    <row r="126" spans="1:7" s="9" customFormat="1" x14ac:dyDescent="0.25">
      <c r="A126" s="63"/>
      <c r="B126" s="63"/>
      <c r="C126" s="65"/>
      <c r="D126" s="65"/>
      <c r="E126" s="65"/>
      <c r="F126" s="63"/>
      <c r="G126" s="63"/>
    </row>
    <row r="127" spans="1:7" s="9" customFormat="1" x14ac:dyDescent="0.25">
      <c r="A127" s="63"/>
      <c r="B127" s="63"/>
      <c r="C127" s="65"/>
      <c r="D127" s="65"/>
      <c r="E127" s="63"/>
      <c r="F127" s="63"/>
      <c r="G127" s="63"/>
    </row>
    <row r="128" spans="1:7" s="9" customFormat="1" x14ac:dyDescent="0.25">
      <c r="A128" s="63"/>
      <c r="B128" s="63"/>
      <c r="C128" s="65"/>
      <c r="D128" s="65"/>
      <c r="E128" s="65"/>
      <c r="F128" s="63"/>
      <c r="G128" s="63"/>
    </row>
    <row r="129" spans="1:7" s="9" customFormat="1" x14ac:dyDescent="0.25">
      <c r="A129" s="63"/>
      <c r="B129" s="63"/>
      <c r="C129" s="65"/>
      <c r="D129" s="65"/>
      <c r="E129" s="63"/>
      <c r="F129" s="63"/>
      <c r="G129" s="63"/>
    </row>
    <row r="130" spans="1:7" s="9" customFormat="1" x14ac:dyDescent="0.25">
      <c r="A130" s="63"/>
      <c r="B130" s="63"/>
      <c r="C130" s="63"/>
      <c r="D130" s="63"/>
      <c r="E130" s="63"/>
      <c r="F130" s="63"/>
      <c r="G130" s="63"/>
    </row>
    <row r="131" spans="1:7" s="9" customFormat="1" x14ac:dyDescent="0.25">
      <c r="A131" s="63"/>
      <c r="B131" s="63"/>
      <c r="C131" s="63"/>
      <c r="D131" s="63"/>
      <c r="E131" s="63"/>
      <c r="F131" s="63"/>
      <c r="G131" s="63"/>
    </row>
    <row r="132" spans="1:7" s="9" customFormat="1" x14ac:dyDescent="0.25">
      <c r="A132" s="63"/>
      <c r="B132" s="63"/>
      <c r="C132" s="63"/>
      <c r="D132" s="63"/>
      <c r="E132" s="63"/>
      <c r="F132" s="63"/>
      <c r="G132" s="63"/>
    </row>
    <row r="133" spans="1:7" s="9" customFormat="1" x14ac:dyDescent="0.25">
      <c r="A133" s="63"/>
      <c r="B133" s="63"/>
      <c r="C133" s="65"/>
      <c r="D133" s="65"/>
      <c r="E133" s="65"/>
      <c r="F133" s="63"/>
      <c r="G133" s="63"/>
    </row>
    <row r="134" spans="1:7" s="9" customFormat="1" x14ac:dyDescent="0.25">
      <c r="A134" s="63"/>
      <c r="B134" s="63"/>
      <c r="C134" s="63"/>
      <c r="D134" s="63"/>
      <c r="E134" s="63"/>
      <c r="F134" s="63"/>
      <c r="G134" s="63"/>
    </row>
    <row r="135" spans="1:7" s="9" customFormat="1" x14ac:dyDescent="0.25">
      <c r="A135" s="63"/>
      <c r="B135" s="63"/>
      <c r="C135" s="63"/>
      <c r="D135" s="63"/>
      <c r="E135" s="63"/>
      <c r="F135" s="63"/>
      <c r="G135" s="63"/>
    </row>
    <row r="136" spans="1:7" s="9" customFormat="1" x14ac:dyDescent="0.25">
      <c r="A136" s="63"/>
      <c r="B136" s="63"/>
      <c r="C136" s="63"/>
      <c r="D136" s="63"/>
      <c r="E136" s="63"/>
      <c r="F136" s="63"/>
      <c r="G136" s="63"/>
    </row>
    <row r="137" spans="1:7" s="9" customFormat="1" x14ac:dyDescent="0.25">
      <c r="A137" s="63"/>
      <c r="B137" s="63"/>
      <c r="C137" s="65"/>
      <c r="D137" s="65"/>
      <c r="E137" s="65"/>
      <c r="F137" s="63"/>
      <c r="G137" s="63"/>
    </row>
    <row r="138" spans="1:7" s="9" customFormat="1" x14ac:dyDescent="0.25">
      <c r="A138" s="63"/>
      <c r="B138" s="63"/>
      <c r="C138" s="65"/>
      <c r="D138" s="65"/>
      <c r="E138" s="65"/>
      <c r="F138" s="63"/>
      <c r="G138" s="63"/>
    </row>
    <row r="139" spans="1:7" s="9" customFormat="1" x14ac:dyDescent="0.25">
      <c r="A139" s="63"/>
      <c r="B139" s="63"/>
      <c r="C139" s="63"/>
      <c r="D139" s="63"/>
      <c r="E139" s="63"/>
      <c r="F139" s="63"/>
      <c r="G139" s="63"/>
    </row>
    <row r="140" spans="1:7" s="9" customFormat="1" x14ac:dyDescent="0.25">
      <c r="A140" s="63"/>
      <c r="B140" s="63"/>
      <c r="C140" s="63"/>
      <c r="D140" s="63"/>
      <c r="E140" s="63"/>
      <c r="F140" s="63"/>
      <c r="G140" s="63"/>
    </row>
    <row r="141" spans="1:7" s="9" customFormat="1" x14ac:dyDescent="0.25">
      <c r="A141" s="63"/>
      <c r="B141" s="63"/>
      <c r="C141" s="63"/>
      <c r="D141" s="63"/>
      <c r="E141" s="63"/>
      <c r="F141" s="63"/>
      <c r="G141" s="63"/>
    </row>
    <row r="142" spans="1:7" s="9" customFormat="1" x14ac:dyDescent="0.25">
      <c r="A142" s="63"/>
      <c r="B142" s="63"/>
      <c r="C142" s="63"/>
      <c r="D142" s="63"/>
      <c r="E142" s="63"/>
      <c r="F142" s="63"/>
      <c r="G142" s="63"/>
    </row>
    <row r="143" spans="1:7" s="9" customFormat="1" x14ac:dyDescent="0.25">
      <c r="A143" s="63"/>
      <c r="B143" s="63"/>
      <c r="C143" s="63"/>
      <c r="D143" s="63"/>
      <c r="E143" s="63"/>
      <c r="F143" s="63"/>
      <c r="G143" s="63"/>
    </row>
    <row r="144" spans="1:7" s="9" customFormat="1" x14ac:dyDescent="0.25">
      <c r="A144" s="63"/>
      <c r="B144" s="63"/>
      <c r="C144" s="63"/>
      <c r="D144" s="63"/>
      <c r="E144" s="63"/>
      <c r="F144" s="63"/>
      <c r="G144" s="63"/>
    </row>
    <row r="145" spans="1:7" s="9" customFormat="1" x14ac:dyDescent="0.25">
      <c r="A145" s="63"/>
      <c r="B145" s="63"/>
      <c r="C145" s="63"/>
      <c r="D145" s="63"/>
      <c r="E145" s="63"/>
      <c r="F145" s="63"/>
      <c r="G145" s="63"/>
    </row>
    <row r="146" spans="1:7" s="9" customFormat="1" x14ac:dyDescent="0.25">
      <c r="A146" s="63"/>
      <c r="B146" s="63"/>
      <c r="C146" s="63"/>
      <c r="D146" s="63"/>
      <c r="E146" s="63"/>
      <c r="F146" s="63"/>
      <c r="G146" s="63"/>
    </row>
    <row r="147" spans="1:7" s="9" customFormat="1" x14ac:dyDescent="0.25">
      <c r="A147" s="63"/>
      <c r="B147" s="63"/>
      <c r="C147" s="63"/>
      <c r="D147" s="63"/>
      <c r="E147" s="63"/>
      <c r="F147" s="63"/>
      <c r="G147" s="63"/>
    </row>
    <row r="148" spans="1:7" s="9" customFormat="1" x14ac:dyDescent="0.25">
      <c r="A148" s="63"/>
      <c r="B148" s="63"/>
      <c r="C148" s="63"/>
      <c r="D148" s="63"/>
      <c r="E148" s="63"/>
      <c r="F148" s="63"/>
      <c r="G148" s="63"/>
    </row>
    <row r="149" spans="1:7" s="9" customFormat="1" x14ac:dyDescent="0.25">
      <c r="A149" s="63"/>
      <c r="B149" s="63"/>
      <c r="C149" s="63"/>
      <c r="D149" s="63"/>
      <c r="E149" s="63"/>
      <c r="F149" s="63"/>
      <c r="G149" s="63"/>
    </row>
    <row r="150" spans="1:7" s="9" customFormat="1" x14ac:dyDescent="0.25">
      <c r="A150" s="63"/>
      <c r="B150" s="63"/>
      <c r="C150" s="65"/>
      <c r="D150" s="65"/>
      <c r="E150" s="65"/>
      <c r="F150" s="63"/>
      <c r="G150" s="63"/>
    </row>
    <row r="151" spans="1:7" s="9" customFormat="1" x14ac:dyDescent="0.25">
      <c r="A151" s="63"/>
      <c r="B151" s="63"/>
      <c r="C151" s="63"/>
      <c r="D151" s="63"/>
      <c r="E151" s="63"/>
      <c r="F151" s="63"/>
      <c r="G151" s="63"/>
    </row>
    <row r="152" spans="1:7" s="9" customFormat="1" x14ac:dyDescent="0.25">
      <c r="A152" s="63"/>
      <c r="B152" s="63"/>
      <c r="C152" s="63"/>
      <c r="D152" s="63"/>
      <c r="E152" s="63"/>
      <c r="F152" s="63"/>
      <c r="G152" s="63"/>
    </row>
    <row r="153" spans="1:7" s="9" customFormat="1" x14ac:dyDescent="0.25">
      <c r="A153" s="63"/>
      <c r="B153" s="63"/>
      <c r="C153" s="63"/>
      <c r="D153" s="63"/>
      <c r="E153" s="63"/>
      <c r="F153" s="63"/>
      <c r="G153" s="63"/>
    </row>
    <row r="154" spans="1:7" s="9" customFormat="1" x14ac:dyDescent="0.25">
      <c r="A154" s="63"/>
      <c r="B154" s="63"/>
      <c r="C154" s="63"/>
      <c r="D154" s="63"/>
      <c r="E154" s="63"/>
      <c r="F154" s="63"/>
      <c r="G154" s="63"/>
    </row>
    <row r="155" spans="1:7" s="9" customFormat="1" x14ac:dyDescent="0.25">
      <c r="A155" s="63"/>
      <c r="B155" s="63"/>
      <c r="C155" s="65"/>
      <c r="D155" s="65"/>
      <c r="E155" s="65"/>
      <c r="F155" s="63"/>
      <c r="G155" s="63"/>
    </row>
    <row r="156" spans="1:7" s="9" customFormat="1" x14ac:dyDescent="0.25">
      <c r="A156" s="63"/>
      <c r="B156" s="63"/>
      <c r="C156" s="65"/>
      <c r="D156" s="65"/>
      <c r="E156" s="65"/>
      <c r="F156" s="63"/>
      <c r="G156" s="63"/>
    </row>
    <row r="157" spans="1:7" s="9" customFormat="1" x14ac:dyDescent="0.25">
      <c r="A157" s="63"/>
      <c r="B157" s="63"/>
      <c r="C157" s="63"/>
      <c r="D157" s="63"/>
      <c r="E157" s="63"/>
      <c r="F157" s="63"/>
      <c r="G157" s="63"/>
    </row>
    <row r="158" spans="1:7" s="9" customFormat="1" x14ac:dyDescent="0.25">
      <c r="A158" s="63"/>
      <c r="B158" s="63"/>
      <c r="C158" s="63"/>
      <c r="D158" s="63"/>
      <c r="E158" s="63"/>
      <c r="F158" s="63"/>
      <c r="G158" s="63"/>
    </row>
    <row r="159" spans="1:7" s="9" customFormat="1" x14ac:dyDescent="0.25">
      <c r="A159" s="63"/>
      <c r="B159" s="63"/>
      <c r="C159" s="65"/>
      <c r="D159" s="65"/>
      <c r="E159" s="65"/>
      <c r="F159" s="63"/>
      <c r="G159" s="63"/>
    </row>
    <row r="160" spans="1:7" s="9" customFormat="1" x14ac:dyDescent="0.25">
      <c r="A160" s="63"/>
      <c r="B160" s="63"/>
      <c r="C160" s="65"/>
      <c r="D160" s="65"/>
      <c r="E160" s="65"/>
      <c r="F160" s="63"/>
      <c r="G160" s="63"/>
    </row>
    <row r="161" spans="1:7" s="9" customFormat="1" x14ac:dyDescent="0.25">
      <c r="A161" s="63"/>
      <c r="B161" s="63"/>
      <c r="C161" s="65"/>
      <c r="D161" s="65"/>
      <c r="E161" s="65"/>
      <c r="F161" s="63"/>
      <c r="G161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Patch1</vt:lpstr>
      <vt:lpstr>Patch2</vt:lpstr>
      <vt:lpstr>Foglio1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User</cp:lastModifiedBy>
  <dcterms:created xsi:type="dcterms:W3CDTF">2011-10-13T10:35:00Z</dcterms:created>
  <dcterms:modified xsi:type="dcterms:W3CDTF">2012-03-16T11:13:01Z</dcterms:modified>
</cp:coreProperties>
</file>