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der\Documents\UT\FALL 2018\EE 445L Embedded Systems\Labs\Final Lab\"/>
    </mc:Choice>
  </mc:AlternateContent>
  <xr:revisionPtr revIDLastSave="0" documentId="8_{926C0372-FF16-4838-AEAE-028DF37DA20E}" xr6:coauthVersionLast="40" xr6:coauthVersionMax="40" xr10:uidLastSave="{00000000-0000-0000-0000-000000000000}"/>
  <bookViews>
    <workbookView xWindow="0" yWindow="0" windowWidth="17490" windowHeight="7980" xr2:uid="{00000000-000D-0000-FFFF-FFFF00000000}"/>
  </bookViews>
  <sheets>
    <sheet name="Lab7 (bill of materials)" sheetId="1" r:id="rId1"/>
  </sheets>
  <calcPr calcId="181029"/>
</workbook>
</file>

<file path=xl/calcChain.xml><?xml version="1.0" encoding="utf-8"?>
<calcChain xmlns="http://schemas.openxmlformats.org/spreadsheetml/2006/main">
  <c r="M32" i="1" l="1"/>
  <c r="K32" i="1"/>
  <c r="M31" i="1" l="1"/>
  <c r="K31" i="1"/>
  <c r="L34" i="1"/>
  <c r="M33" i="1"/>
  <c r="I34" i="1"/>
  <c r="K3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M34" i="1" l="1"/>
  <c r="K30" i="1"/>
  <c r="K29" i="1"/>
  <c r="K27" i="1"/>
  <c r="K26" i="1"/>
  <c r="K28" i="1" l="1"/>
  <c r="K25" i="1" l="1"/>
  <c r="K24" i="1"/>
  <c r="K12" i="1" l="1"/>
  <c r="K11" i="1"/>
  <c r="K8" i="1"/>
  <c r="K9" i="1"/>
  <c r="K3" i="1"/>
  <c r="K4" i="1"/>
  <c r="K5" i="1"/>
  <c r="K6" i="1"/>
  <c r="K7" i="1"/>
  <c r="K10" i="1"/>
  <c r="K13" i="1"/>
  <c r="K14" i="1"/>
  <c r="K34" i="1" s="1"/>
  <c r="K15" i="1"/>
  <c r="K16" i="1"/>
  <c r="K17" i="1"/>
  <c r="K18" i="1"/>
  <c r="K19" i="1"/>
  <c r="K20" i="1"/>
  <c r="K21" i="1"/>
  <c r="K22" i="1"/>
  <c r="K23" i="1"/>
</calcChain>
</file>

<file path=xl/sharedStrings.xml><?xml version="1.0" encoding="utf-8"?>
<sst xmlns="http://schemas.openxmlformats.org/spreadsheetml/2006/main" count="230" uniqueCount="154">
  <si>
    <t>Component</t>
  </si>
  <si>
    <t>Package</t>
  </si>
  <si>
    <t>Manuf</t>
  </si>
  <si>
    <t>Manuf Part No</t>
  </si>
  <si>
    <t>Distrib</t>
  </si>
  <si>
    <t>Distrib Part No</t>
  </si>
  <si>
    <t>Qty</t>
  </si>
  <si>
    <t>0.25Wresistor</t>
  </si>
  <si>
    <t>DIP</t>
  </si>
  <si>
    <t>R3 R5 R6 R7 R4</t>
  </si>
  <si>
    <t>0.125Wresistor</t>
  </si>
  <si>
    <t>DIL</t>
  </si>
  <si>
    <t>R2 R1</t>
  </si>
  <si>
    <t>1N914</t>
  </si>
  <si>
    <t>MISC</t>
  </si>
  <si>
    <t>D1</t>
  </si>
  <si>
    <t>2N2222</t>
  </si>
  <si>
    <t>TO92</t>
  </si>
  <si>
    <t>Q1</t>
  </si>
  <si>
    <t>Ceramic</t>
  </si>
  <si>
    <t>C</t>
  </si>
  <si>
    <t>Header2</t>
  </si>
  <si>
    <t>SIP</t>
  </si>
  <si>
    <t>J2</t>
  </si>
  <si>
    <t>Header5</t>
  </si>
  <si>
    <t>LM2937ET-3.3</t>
  </si>
  <si>
    <t>TO220</t>
  </si>
  <si>
    <t>U2</t>
  </si>
  <si>
    <t>J3</t>
  </si>
  <si>
    <t>Speaker</t>
  </si>
  <si>
    <t>J4</t>
  </si>
  <si>
    <t>ST7735</t>
  </si>
  <si>
    <t>LCD</t>
  </si>
  <si>
    <t>J5</t>
  </si>
  <si>
    <t>tantalum</t>
  </si>
  <si>
    <t>C10</t>
  </si>
  <si>
    <t>testpoint</t>
  </si>
  <si>
    <t>GND</t>
  </si>
  <si>
    <t>BIG</t>
  </si>
  <si>
    <t>Bat hcRX hcTX</t>
  </si>
  <si>
    <t>TM4C123GH6PM</t>
  </si>
  <si>
    <t>LQFP</t>
  </si>
  <si>
    <t>U1</t>
  </si>
  <si>
    <t>-</t>
  </si>
  <si>
    <t>2.2uF</t>
  </si>
  <si>
    <t>2x 10pF</t>
  </si>
  <si>
    <t>HC-08 Ble module</t>
  </si>
  <si>
    <t>Keystone Electronics</t>
  </si>
  <si>
    <t>Digikey</t>
  </si>
  <si>
    <t>36-5001K-ND</t>
  </si>
  <si>
    <t>36-5000K-ND</t>
  </si>
  <si>
    <t>Unit Cost</t>
  </si>
  <si>
    <t>Total Cost</t>
  </si>
  <si>
    <t>Omron Electronics</t>
  </si>
  <si>
    <t>B3F-1052</t>
  </si>
  <si>
    <t>SW405-ND</t>
  </si>
  <si>
    <t>B3F-1050 tactile button</t>
  </si>
  <si>
    <t>Reset SW1 SW2 SW3 SW4</t>
  </si>
  <si>
    <t>TI</t>
  </si>
  <si>
    <t>LM2937ET-3.3/NOPB</t>
  </si>
  <si>
    <t>LM2937ET-3.3-ND</t>
  </si>
  <si>
    <t>Jameco</t>
  </si>
  <si>
    <t>Yageo</t>
  </si>
  <si>
    <t>CFR-12JB-10K</t>
  </si>
  <si>
    <t>10KEBK-ND</t>
  </si>
  <si>
    <t>CFR-12JB-1M0</t>
  </si>
  <si>
    <t>1.0MEBK-ND</t>
  </si>
  <si>
    <t>Fairchild</t>
  </si>
  <si>
    <t>1N914B-ND</t>
  </si>
  <si>
    <t>Fairchild Semiconductor</t>
  </si>
  <si>
    <t>PN2222</t>
  </si>
  <si>
    <t>PN2222BU-ND</t>
  </si>
  <si>
    <t>3x 0.01uF</t>
  </si>
  <si>
    <t>(C11 C12)</t>
  </si>
  <si>
    <t>(C1 C3 C6)</t>
  </si>
  <si>
    <t>4x 0.1uF</t>
  </si>
  <si>
    <t>(C2 C4 C7 C8)</t>
  </si>
  <si>
    <t>2x 1uF</t>
  </si>
  <si>
    <t>(C5 C9)</t>
  </si>
  <si>
    <t>2x 4.7uF</t>
  </si>
  <si>
    <t>(C13 C14)</t>
  </si>
  <si>
    <t>399-4151-ND</t>
  </si>
  <si>
    <t>399-4188-ND</t>
  </si>
  <si>
    <t xml:space="preserve">Murata 50V 5% </t>
  </si>
  <si>
    <t xml:space="preserve">RDE5C1H100J0P1H03B </t>
  </si>
  <si>
    <t>490-8629-ND</t>
  </si>
  <si>
    <t>Total</t>
  </si>
  <si>
    <t>FCI</t>
  </si>
  <si>
    <t>68021-208HLF</t>
  </si>
  <si>
    <t>609-3344-ND</t>
  </si>
  <si>
    <t>DSD TECH</t>
  </si>
  <si>
    <t>SH-HC-08</t>
  </si>
  <si>
    <t>HC08</t>
  </si>
  <si>
    <t>TM4C123GH6PMI</t>
  </si>
  <si>
    <t xml:space="preserve">Mouser </t>
  </si>
  <si>
    <t>595-TM4C123GH6PMI</t>
  </si>
  <si>
    <t>AllElectronics</t>
  </si>
  <si>
    <t>SK-230</t>
  </si>
  <si>
    <t>Sitronix</t>
  </si>
  <si>
    <t xml:space="preserve"> ST7735R </t>
  </si>
  <si>
    <t>Adafruit</t>
  </si>
  <si>
    <t>NPN</t>
  </si>
  <si>
    <t>NO Switch</t>
  </si>
  <si>
    <t>32 ohm</t>
  </si>
  <si>
    <t>amazon</t>
  </si>
  <si>
    <t xml:space="preserve">150 x 82mm </t>
  </si>
  <si>
    <t>Boloweo</t>
  </si>
  <si>
    <t>AC 100-240V to DC 5V 2A</t>
  </si>
  <si>
    <t>sparkfun</t>
  </si>
  <si>
    <t>adafruit</t>
  </si>
  <si>
    <t>Laser Cut project enclosure</t>
  </si>
  <si>
    <t>N/A</t>
  </si>
  <si>
    <t>SCH/PCB Ref Name</t>
  </si>
  <si>
    <t>HS-422</t>
  </si>
  <si>
    <t>Servo</t>
  </si>
  <si>
    <t>HiTEC</t>
  </si>
  <si>
    <t>711 DC motor</t>
  </si>
  <si>
    <t>motor</t>
  </si>
  <si>
    <t>newark</t>
  </si>
  <si>
    <t>53W6195</t>
  </si>
  <si>
    <t>XL6009</t>
  </si>
  <si>
    <t>Description</t>
  </si>
  <si>
    <t>5v to 3.3v regulator</t>
  </si>
  <si>
    <t>3-32V /4.5-35V Step-up converter</t>
  </si>
  <si>
    <t>10k ohm</t>
  </si>
  <si>
    <t>1M ohm</t>
  </si>
  <si>
    <t>Microcontroller</t>
  </si>
  <si>
    <t>Node</t>
  </si>
  <si>
    <t>NodeMCU ESP32s</t>
  </si>
  <si>
    <t>Header</t>
  </si>
  <si>
    <t>LogicAnalyzer Header</t>
  </si>
  <si>
    <t>SSD1306</t>
  </si>
  <si>
    <t>OLED 128x32px</t>
  </si>
  <si>
    <t>L293NE</t>
  </si>
  <si>
    <t>motor H-bridge</t>
  </si>
  <si>
    <t>Qty Purchased</t>
  </si>
  <si>
    <t>Manufacturing Cost</t>
  </si>
  <si>
    <t>T-1</t>
  </si>
  <si>
    <t>Infrared LED</t>
  </si>
  <si>
    <t>CAT# ILED-13</t>
  </si>
  <si>
    <t>SHARP QH3031</t>
  </si>
  <si>
    <t>SHARP</t>
  </si>
  <si>
    <t>IR reciever/detector</t>
  </si>
  <si>
    <t>QH3031</t>
  </si>
  <si>
    <t>CAT# IRD-11</t>
  </si>
  <si>
    <t>J1, HC08BLE, Sensor</t>
  </si>
  <si>
    <t>6-axis accelerometer/gyro</t>
  </si>
  <si>
    <t>GY-521 MPU-6050 MPU6050</t>
  </si>
  <si>
    <t>HiLetgo</t>
  </si>
  <si>
    <t>Quantity purchased</t>
  </si>
  <si>
    <t>=</t>
  </si>
  <si>
    <t xml:space="preserve"> counts towards $60 budget</t>
  </si>
  <si>
    <t>not free/not in lab and</t>
  </si>
  <si>
    <t>Lab11 BOM, Hyder Shad hs25796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</si>
</sst>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1111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5">
    <xf numFmtId="0" fontId="0" fillId="0" borderId="0" xfId="0"/>
    <xf numFmtId="0" fontId="20" fillId="0" borderId="0" xfId="0" applyFont="1"/>
    <xf numFmtId="0" fontId="21" fillId="34" borderId="0" xfId="0" applyFont="1" applyFill="1"/>
    <xf numFmtId="0" fontId="21" fillId="0" borderId="0" xfId="0" applyFont="1"/>
    <xf numFmtId="0" fontId="22" fillId="0" borderId="0" xfId="42" applyFont="1"/>
    <xf numFmtId="0" fontId="22" fillId="0" borderId="0" xfId="42" applyFont="1" applyAlignment="1">
      <alignment horizontal="left"/>
    </xf>
    <xf numFmtId="8" fontId="21" fillId="0" borderId="0" xfId="0" applyNumberFormat="1" applyFont="1"/>
    <xf numFmtId="0" fontId="21" fillId="0" borderId="0" xfId="0" applyFont="1" applyAlignment="1">
      <alignment wrapText="1"/>
    </xf>
    <xf numFmtId="0" fontId="22" fillId="0" borderId="0" xfId="43" applyFont="1" applyAlignment="1">
      <alignment horizontal="left"/>
    </xf>
    <xf numFmtId="0" fontId="22" fillId="0" borderId="0" xfId="43" applyFont="1" applyFill="1" applyAlignment="1">
      <alignment horizontal="left"/>
    </xf>
    <xf numFmtId="0" fontId="21" fillId="33" borderId="0" xfId="0" applyFont="1" applyFill="1"/>
    <xf numFmtId="8" fontId="21" fillId="33" borderId="0" xfId="0" applyNumberFormat="1" applyFont="1" applyFill="1"/>
    <xf numFmtId="0" fontId="23" fillId="0" borderId="0" xfId="0" applyFont="1"/>
    <xf numFmtId="38" fontId="21" fillId="0" borderId="0" xfId="0" applyNumberFormat="1" applyFont="1"/>
    <xf numFmtId="38" fontId="21" fillId="33" borderId="0" xfId="0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Normal="100" workbookViewId="0"/>
  </sheetViews>
  <sheetFormatPr defaultRowHeight="12.75" x14ac:dyDescent="0.2"/>
  <cols>
    <col min="1" max="1" width="26.5703125" style="3" customWidth="1"/>
    <col min="2" max="2" width="10" style="3" customWidth="1"/>
    <col min="3" max="3" width="26.5703125" style="3" customWidth="1"/>
    <col min="4" max="4" width="26.28515625" style="3" customWidth="1"/>
    <col min="5" max="5" width="25.85546875" style="3" customWidth="1"/>
    <col min="6" max="6" width="23.7109375" style="3" customWidth="1"/>
    <col min="7" max="7" width="22.7109375" style="3" customWidth="1"/>
    <col min="8" max="8" width="25.42578125" style="3" customWidth="1"/>
    <col min="9" max="10" width="9.140625" style="3"/>
    <col min="11" max="11" width="9.42578125" style="3" customWidth="1"/>
    <col min="12" max="12" width="12.85546875" style="3" customWidth="1"/>
    <col min="13" max="13" width="16.85546875" style="3" customWidth="1"/>
    <col min="14" max="16384" width="9.140625" style="3"/>
  </cols>
  <sheetData>
    <row r="1" spans="1:13" x14ac:dyDescent="0.2">
      <c r="A1" s="3" t="s">
        <v>153</v>
      </c>
    </row>
    <row r="2" spans="1:13" x14ac:dyDescent="0.2">
      <c r="A2" s="2" t="s">
        <v>0</v>
      </c>
      <c r="B2" s="2" t="s">
        <v>1</v>
      </c>
      <c r="C2" s="2" t="s">
        <v>121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112</v>
      </c>
      <c r="I2" s="2" t="s">
        <v>6</v>
      </c>
      <c r="J2" s="2" t="s">
        <v>51</v>
      </c>
      <c r="K2" s="2" t="s">
        <v>52</v>
      </c>
      <c r="L2" s="2" t="s">
        <v>135</v>
      </c>
      <c r="M2" s="2" t="s">
        <v>136</v>
      </c>
    </row>
    <row r="3" spans="1:13" x14ac:dyDescent="0.2">
      <c r="A3" s="3" t="s">
        <v>7</v>
      </c>
      <c r="B3" s="3" t="s">
        <v>8</v>
      </c>
      <c r="C3" s="3" t="s">
        <v>124</v>
      </c>
      <c r="D3" s="4" t="s">
        <v>62</v>
      </c>
      <c r="E3" s="4" t="s">
        <v>63</v>
      </c>
      <c r="F3" s="5" t="s">
        <v>48</v>
      </c>
      <c r="G3" s="4" t="s">
        <v>64</v>
      </c>
      <c r="H3" s="3" t="s">
        <v>9</v>
      </c>
      <c r="I3" s="3">
        <v>5</v>
      </c>
      <c r="J3" s="6">
        <v>0.02</v>
      </c>
      <c r="K3" s="6">
        <f t="shared" ref="K3:K8" si="0">I3*J3</f>
        <v>0.1</v>
      </c>
      <c r="L3" s="13">
        <v>0</v>
      </c>
      <c r="M3" s="6">
        <f>L3*J3</f>
        <v>0</v>
      </c>
    </row>
    <row r="4" spans="1:13" x14ac:dyDescent="0.2">
      <c r="A4" s="3" t="s">
        <v>10</v>
      </c>
      <c r="B4" s="3" t="s">
        <v>11</v>
      </c>
      <c r="C4" s="3" t="s">
        <v>125</v>
      </c>
      <c r="D4" s="4" t="s">
        <v>62</v>
      </c>
      <c r="E4" s="4" t="s">
        <v>65</v>
      </c>
      <c r="F4" s="5" t="s">
        <v>48</v>
      </c>
      <c r="G4" s="4" t="s">
        <v>66</v>
      </c>
      <c r="H4" s="3" t="s">
        <v>12</v>
      </c>
      <c r="I4" s="3">
        <v>2</v>
      </c>
      <c r="J4" s="6">
        <v>0.02</v>
      </c>
      <c r="K4" s="6">
        <f t="shared" si="0"/>
        <v>0.04</v>
      </c>
      <c r="L4" s="13">
        <v>0</v>
      </c>
      <c r="M4" s="6">
        <f t="shared" ref="M4:M33" si="1">L4*J4</f>
        <v>0</v>
      </c>
    </row>
    <row r="5" spans="1:13" x14ac:dyDescent="0.2">
      <c r="A5" s="3" t="s">
        <v>13</v>
      </c>
      <c r="B5" s="3" t="s">
        <v>14</v>
      </c>
      <c r="C5" s="3" t="s">
        <v>43</v>
      </c>
      <c r="D5" s="5" t="s">
        <v>67</v>
      </c>
      <c r="E5" s="5" t="s">
        <v>13</v>
      </c>
      <c r="F5" s="5" t="s">
        <v>48</v>
      </c>
      <c r="G5" s="5" t="s">
        <v>68</v>
      </c>
      <c r="H5" s="3" t="s">
        <v>15</v>
      </c>
      <c r="I5" s="3">
        <v>1</v>
      </c>
      <c r="J5" s="6">
        <v>0.05</v>
      </c>
      <c r="K5" s="6">
        <f t="shared" si="0"/>
        <v>0.05</v>
      </c>
      <c r="L5" s="13">
        <v>0</v>
      </c>
      <c r="M5" s="6">
        <f t="shared" si="1"/>
        <v>0</v>
      </c>
    </row>
    <row r="6" spans="1:13" x14ac:dyDescent="0.2">
      <c r="A6" s="3" t="s">
        <v>16</v>
      </c>
      <c r="B6" s="3" t="s">
        <v>17</v>
      </c>
      <c r="C6" s="3" t="s">
        <v>101</v>
      </c>
      <c r="D6" s="5" t="s">
        <v>69</v>
      </c>
      <c r="E6" s="4" t="s">
        <v>70</v>
      </c>
      <c r="F6" s="5" t="s">
        <v>48</v>
      </c>
      <c r="G6" s="5" t="s">
        <v>71</v>
      </c>
      <c r="H6" s="3" t="s">
        <v>18</v>
      </c>
      <c r="I6" s="3">
        <v>1</v>
      </c>
      <c r="J6" s="6">
        <v>0.13</v>
      </c>
      <c r="K6" s="6">
        <f t="shared" si="0"/>
        <v>0.13</v>
      </c>
      <c r="L6" s="13">
        <v>0</v>
      </c>
      <c r="M6" s="6">
        <f t="shared" si="1"/>
        <v>0</v>
      </c>
    </row>
    <row r="7" spans="1:13" x14ac:dyDescent="0.2">
      <c r="A7" s="3" t="s">
        <v>56</v>
      </c>
      <c r="B7" s="3" t="s">
        <v>8</v>
      </c>
      <c r="C7" s="3" t="s">
        <v>102</v>
      </c>
      <c r="D7" s="5" t="s">
        <v>53</v>
      </c>
      <c r="E7" s="5" t="s">
        <v>54</v>
      </c>
      <c r="F7" s="5" t="s">
        <v>48</v>
      </c>
      <c r="G7" s="5" t="s">
        <v>55</v>
      </c>
      <c r="H7" s="3" t="s">
        <v>57</v>
      </c>
      <c r="I7" s="3">
        <v>5</v>
      </c>
      <c r="J7" s="6">
        <v>0.17</v>
      </c>
      <c r="K7" s="6">
        <f t="shared" si="0"/>
        <v>0.85000000000000009</v>
      </c>
      <c r="L7" s="13">
        <v>0</v>
      </c>
      <c r="M7" s="6">
        <f t="shared" si="1"/>
        <v>0</v>
      </c>
    </row>
    <row r="8" spans="1:13" x14ac:dyDescent="0.2">
      <c r="A8" s="3" t="s">
        <v>19</v>
      </c>
      <c r="B8" s="3" t="s">
        <v>20</v>
      </c>
      <c r="C8" s="7" t="s">
        <v>45</v>
      </c>
      <c r="D8" s="5" t="s">
        <v>83</v>
      </c>
      <c r="E8" s="5" t="s">
        <v>84</v>
      </c>
      <c r="F8" s="5" t="s">
        <v>48</v>
      </c>
      <c r="G8" s="5" t="s">
        <v>85</v>
      </c>
      <c r="H8" s="7" t="s">
        <v>73</v>
      </c>
      <c r="I8" s="3">
        <v>2</v>
      </c>
      <c r="J8" s="6">
        <v>0.31</v>
      </c>
      <c r="K8" s="6">
        <f t="shared" si="0"/>
        <v>0.62</v>
      </c>
      <c r="L8" s="13">
        <v>0</v>
      </c>
      <c r="M8" s="6">
        <f t="shared" si="1"/>
        <v>0</v>
      </c>
    </row>
    <row r="9" spans="1:13" x14ac:dyDescent="0.2">
      <c r="A9" s="3" t="s">
        <v>19</v>
      </c>
      <c r="B9" s="3" t="s">
        <v>20</v>
      </c>
      <c r="C9" s="7" t="s">
        <v>72</v>
      </c>
      <c r="F9" s="5" t="s">
        <v>48</v>
      </c>
      <c r="G9" s="5" t="s">
        <v>82</v>
      </c>
      <c r="H9" s="7" t="s">
        <v>74</v>
      </c>
      <c r="I9" s="3">
        <v>3</v>
      </c>
      <c r="J9" s="6">
        <v>0.4</v>
      </c>
      <c r="K9" s="6">
        <f t="shared" ref="K9" si="2">I9*J9</f>
        <v>1.2000000000000002</v>
      </c>
      <c r="L9" s="13">
        <v>0</v>
      </c>
      <c r="M9" s="6">
        <f t="shared" si="1"/>
        <v>0</v>
      </c>
    </row>
    <row r="10" spans="1:13" x14ac:dyDescent="0.2">
      <c r="A10" s="3" t="s">
        <v>19</v>
      </c>
      <c r="B10" s="3" t="s">
        <v>20</v>
      </c>
      <c r="C10" s="7" t="s">
        <v>75</v>
      </c>
      <c r="F10" s="5" t="s">
        <v>48</v>
      </c>
      <c r="G10" s="5" t="s">
        <v>81</v>
      </c>
      <c r="H10" s="7" t="s">
        <v>76</v>
      </c>
      <c r="I10" s="3">
        <v>4</v>
      </c>
      <c r="J10" s="6">
        <v>0.05</v>
      </c>
      <c r="K10" s="6">
        <f t="shared" ref="K10:K33" si="3">I10*J10</f>
        <v>0.2</v>
      </c>
      <c r="L10" s="13">
        <v>0</v>
      </c>
      <c r="M10" s="6">
        <f t="shared" si="1"/>
        <v>0</v>
      </c>
    </row>
    <row r="11" spans="1:13" x14ac:dyDescent="0.2">
      <c r="A11" s="3" t="s">
        <v>19</v>
      </c>
      <c r="B11" s="3" t="s">
        <v>20</v>
      </c>
      <c r="C11" s="7" t="s">
        <v>77</v>
      </c>
      <c r="F11" s="5" t="s">
        <v>61</v>
      </c>
      <c r="G11" s="5">
        <v>81509</v>
      </c>
      <c r="H11" s="7" t="s">
        <v>78</v>
      </c>
      <c r="I11" s="3">
        <v>2</v>
      </c>
      <c r="J11" s="6">
        <v>0.35</v>
      </c>
      <c r="K11" s="6">
        <f t="shared" ref="K11:K12" si="4">I11*J11</f>
        <v>0.7</v>
      </c>
      <c r="L11" s="13">
        <v>0</v>
      </c>
      <c r="M11" s="6">
        <f t="shared" si="1"/>
        <v>0</v>
      </c>
    </row>
    <row r="12" spans="1:13" x14ac:dyDescent="0.2">
      <c r="A12" s="3" t="s">
        <v>19</v>
      </c>
      <c r="B12" s="3" t="s">
        <v>20</v>
      </c>
      <c r="C12" s="7" t="s">
        <v>79</v>
      </c>
      <c r="F12" s="5" t="s">
        <v>61</v>
      </c>
      <c r="G12" s="5">
        <v>94035</v>
      </c>
      <c r="H12" s="7" t="s">
        <v>80</v>
      </c>
      <c r="I12" s="3">
        <v>2</v>
      </c>
      <c r="J12" s="6">
        <v>0.22</v>
      </c>
      <c r="K12" s="6">
        <f t="shared" si="4"/>
        <v>0.44</v>
      </c>
      <c r="L12" s="13">
        <v>0</v>
      </c>
      <c r="M12" s="6">
        <f t="shared" si="1"/>
        <v>0</v>
      </c>
    </row>
    <row r="13" spans="1:13" x14ac:dyDescent="0.2">
      <c r="A13" s="3" t="s">
        <v>21</v>
      </c>
      <c r="B13" s="3" t="s">
        <v>22</v>
      </c>
      <c r="C13" s="7" t="s">
        <v>43</v>
      </c>
      <c r="H13" s="3" t="s">
        <v>23</v>
      </c>
      <c r="I13" s="3">
        <v>1</v>
      </c>
      <c r="J13" s="6">
        <v>0.28999999999999998</v>
      </c>
      <c r="K13" s="6">
        <f t="shared" si="3"/>
        <v>0.28999999999999998</v>
      </c>
      <c r="L13" s="13">
        <v>0</v>
      </c>
      <c r="M13" s="6">
        <f t="shared" si="1"/>
        <v>0</v>
      </c>
    </row>
    <row r="14" spans="1:13" x14ac:dyDescent="0.2">
      <c r="A14" s="3" t="s">
        <v>24</v>
      </c>
      <c r="B14" s="3" t="s">
        <v>22</v>
      </c>
      <c r="C14" s="7" t="s">
        <v>43</v>
      </c>
      <c r="H14" s="3" t="s">
        <v>145</v>
      </c>
      <c r="I14" s="3">
        <v>32</v>
      </c>
      <c r="J14" s="6">
        <v>0.28999999999999998</v>
      </c>
      <c r="K14" s="6">
        <f t="shared" si="3"/>
        <v>9.2799999999999994</v>
      </c>
      <c r="L14" s="13">
        <v>0</v>
      </c>
      <c r="M14" s="6">
        <f t="shared" si="1"/>
        <v>0</v>
      </c>
    </row>
    <row r="15" spans="1:13" x14ac:dyDescent="0.2">
      <c r="A15" s="3" t="s">
        <v>25</v>
      </c>
      <c r="B15" s="3" t="s">
        <v>26</v>
      </c>
      <c r="C15" s="7" t="s">
        <v>122</v>
      </c>
      <c r="D15" s="5" t="s">
        <v>58</v>
      </c>
      <c r="E15" s="5" t="s">
        <v>59</v>
      </c>
      <c r="F15" s="5" t="s">
        <v>48</v>
      </c>
      <c r="G15" s="5" t="s">
        <v>60</v>
      </c>
      <c r="H15" s="3" t="s">
        <v>27</v>
      </c>
      <c r="I15" s="3">
        <v>1</v>
      </c>
      <c r="J15" s="6">
        <v>1.17</v>
      </c>
      <c r="K15" s="6">
        <f t="shared" si="3"/>
        <v>1.17</v>
      </c>
      <c r="L15" s="13">
        <v>0</v>
      </c>
      <c r="M15" s="6">
        <f t="shared" si="1"/>
        <v>0</v>
      </c>
    </row>
    <row r="16" spans="1:13" x14ac:dyDescent="0.2">
      <c r="A16" s="3" t="s">
        <v>130</v>
      </c>
      <c r="B16" s="3" t="s">
        <v>8</v>
      </c>
      <c r="C16" s="7" t="s">
        <v>129</v>
      </c>
      <c r="D16" s="5" t="s">
        <v>87</v>
      </c>
      <c r="E16" s="5" t="s">
        <v>88</v>
      </c>
      <c r="F16" s="5" t="s">
        <v>48</v>
      </c>
      <c r="G16" s="5" t="s">
        <v>89</v>
      </c>
      <c r="H16" s="3" t="s">
        <v>28</v>
      </c>
      <c r="I16" s="3">
        <v>1</v>
      </c>
      <c r="J16" s="6">
        <v>0.27</v>
      </c>
      <c r="K16" s="6">
        <f t="shared" si="3"/>
        <v>0.27</v>
      </c>
      <c r="L16" s="13">
        <v>0</v>
      </c>
      <c r="M16" s="6">
        <f t="shared" si="1"/>
        <v>0</v>
      </c>
    </row>
    <row r="17" spans="1:13" x14ac:dyDescent="0.2">
      <c r="A17" s="3" t="s">
        <v>29</v>
      </c>
      <c r="B17" s="3" t="s">
        <v>8</v>
      </c>
      <c r="C17" s="7" t="s">
        <v>103</v>
      </c>
      <c r="F17" s="8" t="s">
        <v>96</v>
      </c>
      <c r="G17" s="8" t="s">
        <v>97</v>
      </c>
      <c r="H17" s="3" t="s">
        <v>30</v>
      </c>
      <c r="I17" s="3">
        <v>1</v>
      </c>
      <c r="J17" s="6">
        <v>0.5</v>
      </c>
      <c r="K17" s="6">
        <f t="shared" si="3"/>
        <v>0.5</v>
      </c>
      <c r="L17" s="13">
        <v>1</v>
      </c>
      <c r="M17" s="6">
        <f t="shared" si="1"/>
        <v>0.5</v>
      </c>
    </row>
    <row r="18" spans="1:13" x14ac:dyDescent="0.2">
      <c r="A18" s="3" t="s">
        <v>31</v>
      </c>
      <c r="B18" s="3" t="s">
        <v>32</v>
      </c>
      <c r="C18" s="7" t="s">
        <v>43</v>
      </c>
      <c r="D18" s="8" t="s">
        <v>98</v>
      </c>
      <c r="E18" s="8" t="s">
        <v>99</v>
      </c>
      <c r="F18" s="8" t="s">
        <v>100</v>
      </c>
      <c r="G18" s="8">
        <v>358</v>
      </c>
      <c r="H18" s="3" t="s">
        <v>33</v>
      </c>
      <c r="I18" s="3">
        <v>1</v>
      </c>
      <c r="J18" s="6">
        <v>17.09</v>
      </c>
      <c r="K18" s="6">
        <f t="shared" si="3"/>
        <v>17.09</v>
      </c>
      <c r="L18" s="13">
        <v>0</v>
      </c>
      <c r="M18" s="6">
        <f t="shared" si="1"/>
        <v>0</v>
      </c>
    </row>
    <row r="19" spans="1:13" x14ac:dyDescent="0.2">
      <c r="A19" s="3" t="s">
        <v>34</v>
      </c>
      <c r="B19" s="3" t="s">
        <v>20</v>
      </c>
      <c r="C19" s="3" t="s">
        <v>44</v>
      </c>
      <c r="F19" s="5" t="s">
        <v>61</v>
      </c>
      <c r="G19" s="5">
        <v>94035</v>
      </c>
      <c r="H19" s="3" t="s">
        <v>35</v>
      </c>
      <c r="I19" s="3">
        <v>1</v>
      </c>
      <c r="J19" s="6">
        <v>0.22</v>
      </c>
      <c r="K19" s="6">
        <f t="shared" si="3"/>
        <v>0.22</v>
      </c>
      <c r="L19" s="13">
        <v>0</v>
      </c>
      <c r="M19" s="6">
        <f t="shared" si="1"/>
        <v>0</v>
      </c>
    </row>
    <row r="20" spans="1:13" x14ac:dyDescent="0.2">
      <c r="A20" s="3" t="s">
        <v>36</v>
      </c>
      <c r="B20" s="3" t="s">
        <v>22</v>
      </c>
      <c r="C20" s="7" t="s">
        <v>43</v>
      </c>
      <c r="D20" s="5" t="s">
        <v>47</v>
      </c>
      <c r="E20" s="5">
        <v>5001</v>
      </c>
      <c r="F20" s="5" t="s">
        <v>48</v>
      </c>
      <c r="G20" s="5" t="s">
        <v>49</v>
      </c>
      <c r="H20" s="3" t="s">
        <v>37</v>
      </c>
      <c r="I20" s="3">
        <v>1</v>
      </c>
      <c r="J20" s="6">
        <v>0.23</v>
      </c>
      <c r="K20" s="6">
        <f t="shared" si="3"/>
        <v>0.23</v>
      </c>
      <c r="L20" s="13">
        <v>0</v>
      </c>
      <c r="M20" s="6">
        <f t="shared" si="1"/>
        <v>0</v>
      </c>
    </row>
    <row r="21" spans="1:13" x14ac:dyDescent="0.2">
      <c r="A21" s="3" t="s">
        <v>36</v>
      </c>
      <c r="B21" s="3" t="s">
        <v>38</v>
      </c>
      <c r="C21" s="7" t="s">
        <v>43</v>
      </c>
      <c r="D21" s="5" t="s">
        <v>47</v>
      </c>
      <c r="E21" s="5">
        <v>5000</v>
      </c>
      <c r="F21" s="5" t="s">
        <v>48</v>
      </c>
      <c r="G21" s="5" t="s">
        <v>50</v>
      </c>
      <c r="H21" s="3" t="s">
        <v>39</v>
      </c>
      <c r="I21" s="3">
        <v>4</v>
      </c>
      <c r="J21" s="6">
        <v>0.23</v>
      </c>
      <c r="K21" s="6">
        <f t="shared" si="3"/>
        <v>0.92</v>
      </c>
      <c r="L21" s="13">
        <v>0</v>
      </c>
      <c r="M21" s="6">
        <f t="shared" si="1"/>
        <v>0</v>
      </c>
    </row>
    <row r="22" spans="1:13" x14ac:dyDescent="0.2">
      <c r="A22" s="3" t="s">
        <v>40</v>
      </c>
      <c r="B22" s="3" t="s">
        <v>41</v>
      </c>
      <c r="C22" s="7" t="s">
        <v>126</v>
      </c>
      <c r="D22" s="8" t="s">
        <v>93</v>
      </c>
      <c r="E22" s="8" t="s">
        <v>94</v>
      </c>
      <c r="F22" s="8" t="s">
        <v>95</v>
      </c>
      <c r="H22" s="3" t="s">
        <v>42</v>
      </c>
      <c r="I22" s="3">
        <v>1</v>
      </c>
      <c r="J22" s="6">
        <v>11.55</v>
      </c>
      <c r="K22" s="6">
        <f t="shared" si="3"/>
        <v>11.55</v>
      </c>
      <c r="L22" s="13">
        <v>0</v>
      </c>
      <c r="M22" s="6">
        <f t="shared" si="1"/>
        <v>0</v>
      </c>
    </row>
    <row r="23" spans="1:13" x14ac:dyDescent="0.2">
      <c r="A23" s="3" t="s">
        <v>46</v>
      </c>
      <c r="B23" s="3" t="s">
        <v>43</v>
      </c>
      <c r="C23" s="7" t="s">
        <v>43</v>
      </c>
      <c r="D23" s="3" t="s">
        <v>90</v>
      </c>
      <c r="E23" s="3" t="s">
        <v>91</v>
      </c>
      <c r="F23" s="9" t="s">
        <v>104</v>
      </c>
      <c r="H23" s="3" t="s">
        <v>92</v>
      </c>
      <c r="I23" s="3">
        <v>1</v>
      </c>
      <c r="J23" s="6">
        <v>7.99</v>
      </c>
      <c r="K23" s="6">
        <f t="shared" si="3"/>
        <v>7.99</v>
      </c>
      <c r="L23" s="13">
        <v>1</v>
      </c>
      <c r="M23" s="6">
        <f t="shared" si="1"/>
        <v>7.99</v>
      </c>
    </row>
    <row r="24" spans="1:13" x14ac:dyDescent="0.2">
      <c r="A24" s="3" t="s">
        <v>110</v>
      </c>
      <c r="B24" s="3" t="s">
        <v>43</v>
      </c>
      <c r="C24" s="1" t="s">
        <v>105</v>
      </c>
      <c r="D24" s="9" t="s">
        <v>111</v>
      </c>
      <c r="E24" s="3" t="s">
        <v>111</v>
      </c>
      <c r="F24" s="9" t="s">
        <v>111</v>
      </c>
      <c r="G24" s="3" t="s">
        <v>111</v>
      </c>
      <c r="H24" s="3" t="s">
        <v>111</v>
      </c>
      <c r="I24" s="3">
        <v>1</v>
      </c>
      <c r="J24" s="6">
        <v>0</v>
      </c>
      <c r="K24" s="6">
        <f t="shared" si="3"/>
        <v>0</v>
      </c>
      <c r="L24" s="13">
        <v>1</v>
      </c>
      <c r="M24" s="6">
        <f t="shared" si="1"/>
        <v>0</v>
      </c>
    </row>
    <row r="25" spans="1:13" x14ac:dyDescent="0.2">
      <c r="A25" s="3" t="s">
        <v>120</v>
      </c>
      <c r="B25" s="3" t="s">
        <v>43</v>
      </c>
      <c r="C25" s="1" t="s">
        <v>123</v>
      </c>
      <c r="D25" s="9" t="s">
        <v>106</v>
      </c>
      <c r="E25" s="1" t="s">
        <v>107</v>
      </c>
      <c r="F25" s="9" t="s">
        <v>104</v>
      </c>
      <c r="H25" s="3" t="s">
        <v>43</v>
      </c>
      <c r="I25" s="3">
        <v>1</v>
      </c>
      <c r="J25" s="6">
        <v>6.99</v>
      </c>
      <c r="K25" s="6">
        <f t="shared" si="3"/>
        <v>6.99</v>
      </c>
      <c r="L25" s="13">
        <v>1</v>
      </c>
      <c r="M25" s="6">
        <f t="shared" si="1"/>
        <v>6.99</v>
      </c>
    </row>
    <row r="26" spans="1:13" x14ac:dyDescent="0.2">
      <c r="A26" s="3" t="s">
        <v>113</v>
      </c>
      <c r="B26" s="3" t="s">
        <v>43</v>
      </c>
      <c r="C26" s="1" t="s">
        <v>114</v>
      </c>
      <c r="D26" s="9" t="s">
        <v>115</v>
      </c>
      <c r="E26" s="1" t="s">
        <v>113</v>
      </c>
      <c r="F26" s="9" t="s">
        <v>115</v>
      </c>
      <c r="G26" s="3" t="s">
        <v>113</v>
      </c>
      <c r="H26" s="3" t="s">
        <v>43</v>
      </c>
      <c r="I26" s="3">
        <v>1</v>
      </c>
      <c r="J26" s="6">
        <v>13.95</v>
      </c>
      <c r="K26" s="6">
        <f t="shared" si="3"/>
        <v>13.95</v>
      </c>
      <c r="L26" s="13">
        <v>1</v>
      </c>
      <c r="M26" s="6">
        <f t="shared" si="1"/>
        <v>13.95</v>
      </c>
    </row>
    <row r="27" spans="1:13" x14ac:dyDescent="0.2">
      <c r="A27" s="3" t="s">
        <v>128</v>
      </c>
      <c r="B27" s="3" t="s">
        <v>43</v>
      </c>
      <c r="C27" s="1" t="s">
        <v>126</v>
      </c>
      <c r="D27" s="9" t="s">
        <v>127</v>
      </c>
      <c r="E27" s="1" t="s">
        <v>128</v>
      </c>
      <c r="F27" s="9" t="s">
        <v>104</v>
      </c>
      <c r="H27" s="3" t="s">
        <v>43</v>
      </c>
      <c r="I27" s="3">
        <v>1</v>
      </c>
      <c r="J27" s="6">
        <v>10.99</v>
      </c>
      <c r="K27" s="6">
        <f t="shared" si="3"/>
        <v>10.99</v>
      </c>
      <c r="L27" s="13">
        <v>1</v>
      </c>
      <c r="M27" s="6">
        <f t="shared" si="1"/>
        <v>10.99</v>
      </c>
    </row>
    <row r="28" spans="1:13" x14ac:dyDescent="0.2">
      <c r="A28" s="3" t="s">
        <v>116</v>
      </c>
      <c r="B28" s="3" t="s">
        <v>43</v>
      </c>
      <c r="C28" s="1" t="s">
        <v>117</v>
      </c>
      <c r="D28" s="9" t="s">
        <v>109</v>
      </c>
      <c r="E28" s="1">
        <v>711</v>
      </c>
      <c r="F28" s="9" t="s">
        <v>118</v>
      </c>
      <c r="G28" s="12" t="s">
        <v>119</v>
      </c>
      <c r="H28" s="3" t="s">
        <v>43</v>
      </c>
      <c r="I28" s="3">
        <v>1</v>
      </c>
      <c r="J28" s="6">
        <v>1.76</v>
      </c>
      <c r="K28" s="6">
        <f t="shared" si="3"/>
        <v>1.76</v>
      </c>
      <c r="L28" s="13">
        <v>1</v>
      </c>
      <c r="M28" s="6">
        <f t="shared" si="1"/>
        <v>1.76</v>
      </c>
    </row>
    <row r="29" spans="1:13" x14ac:dyDescent="0.2">
      <c r="A29" s="3" t="s">
        <v>131</v>
      </c>
      <c r="B29" s="3" t="s">
        <v>43</v>
      </c>
      <c r="C29" s="1" t="s">
        <v>132</v>
      </c>
      <c r="D29" s="9" t="s">
        <v>109</v>
      </c>
      <c r="E29" s="1">
        <v>931</v>
      </c>
      <c r="F29" s="9" t="s">
        <v>104</v>
      </c>
      <c r="G29" s="12"/>
      <c r="H29" s="3" t="s">
        <v>43</v>
      </c>
      <c r="I29" s="3">
        <v>1</v>
      </c>
      <c r="J29" s="6">
        <v>7.49</v>
      </c>
      <c r="K29" s="6">
        <f t="shared" si="3"/>
        <v>7.49</v>
      </c>
      <c r="L29" s="13">
        <v>1</v>
      </c>
      <c r="M29" s="6">
        <f t="shared" si="1"/>
        <v>7.49</v>
      </c>
    </row>
    <row r="30" spans="1:13" x14ac:dyDescent="0.2">
      <c r="A30" s="3" t="s">
        <v>133</v>
      </c>
      <c r="B30" s="3" t="s">
        <v>43</v>
      </c>
      <c r="C30" s="1" t="s">
        <v>134</v>
      </c>
      <c r="D30" s="9" t="s">
        <v>58</v>
      </c>
      <c r="E30" s="1" t="s">
        <v>133</v>
      </c>
      <c r="F30" s="9" t="s">
        <v>108</v>
      </c>
      <c r="G30" s="12"/>
      <c r="H30" s="3" t="s">
        <v>43</v>
      </c>
      <c r="I30" s="3">
        <v>1</v>
      </c>
      <c r="J30" s="6">
        <v>2.35</v>
      </c>
      <c r="K30" s="6">
        <f t="shared" si="3"/>
        <v>2.35</v>
      </c>
      <c r="L30" s="13">
        <v>0</v>
      </c>
      <c r="M30" s="6">
        <f t="shared" si="1"/>
        <v>0</v>
      </c>
    </row>
    <row r="31" spans="1:13" x14ac:dyDescent="0.2">
      <c r="A31" s="3" t="s">
        <v>140</v>
      </c>
      <c r="B31" s="3" t="s">
        <v>43</v>
      </c>
      <c r="C31" s="1" t="s">
        <v>142</v>
      </c>
      <c r="D31" s="9" t="s">
        <v>141</v>
      </c>
      <c r="E31" s="1" t="s">
        <v>143</v>
      </c>
      <c r="F31" s="9" t="s">
        <v>96</v>
      </c>
      <c r="G31" s="12" t="s">
        <v>144</v>
      </c>
      <c r="H31" s="3" t="s">
        <v>43</v>
      </c>
      <c r="I31" s="3">
        <v>4</v>
      </c>
      <c r="J31" s="6">
        <v>0.85</v>
      </c>
      <c r="K31" s="6">
        <f t="shared" si="3"/>
        <v>3.4</v>
      </c>
      <c r="L31" s="13">
        <v>4</v>
      </c>
      <c r="M31" s="6">
        <f t="shared" si="1"/>
        <v>3.4</v>
      </c>
    </row>
    <row r="32" spans="1:13" x14ac:dyDescent="0.2">
      <c r="A32" s="3" t="s">
        <v>147</v>
      </c>
      <c r="B32" s="3" t="s">
        <v>43</v>
      </c>
      <c r="C32" s="1" t="s">
        <v>146</v>
      </c>
      <c r="D32" s="3" t="s">
        <v>148</v>
      </c>
      <c r="E32" s="3" t="s">
        <v>147</v>
      </c>
      <c r="F32" s="9" t="s">
        <v>104</v>
      </c>
      <c r="G32" s="12"/>
      <c r="H32" s="3" t="s">
        <v>43</v>
      </c>
      <c r="I32" s="3">
        <v>1</v>
      </c>
      <c r="J32" s="6">
        <v>4.99</v>
      </c>
      <c r="K32" s="6">
        <f t="shared" si="3"/>
        <v>4.99</v>
      </c>
      <c r="L32" s="13">
        <v>1</v>
      </c>
      <c r="M32" s="6">
        <f t="shared" si="1"/>
        <v>4.99</v>
      </c>
    </row>
    <row r="33" spans="1:13" x14ac:dyDescent="0.2">
      <c r="A33" s="3" t="s">
        <v>137</v>
      </c>
      <c r="B33" s="3" t="s">
        <v>43</v>
      </c>
      <c r="C33" s="1" t="s">
        <v>138</v>
      </c>
      <c r="D33" s="9"/>
      <c r="E33" s="1"/>
      <c r="F33" s="9" t="s">
        <v>96</v>
      </c>
      <c r="G33" s="12" t="s">
        <v>139</v>
      </c>
      <c r="H33" s="3" t="s">
        <v>43</v>
      </c>
      <c r="I33" s="3">
        <v>4</v>
      </c>
      <c r="J33" s="6">
        <v>0.25</v>
      </c>
      <c r="K33" s="6">
        <f t="shared" si="3"/>
        <v>1</v>
      </c>
      <c r="L33" s="13">
        <v>4</v>
      </c>
      <c r="M33" s="6">
        <f t="shared" si="1"/>
        <v>1</v>
      </c>
    </row>
    <row r="34" spans="1:13" x14ac:dyDescent="0.2">
      <c r="A34" s="10" t="s">
        <v>86</v>
      </c>
      <c r="B34" s="10"/>
      <c r="C34" s="10"/>
      <c r="D34" s="10"/>
      <c r="E34" s="10"/>
      <c r="F34" s="10"/>
      <c r="G34" s="10"/>
      <c r="H34" s="10"/>
      <c r="I34" s="10">
        <f>SUM(I3:I33)</f>
        <v>88</v>
      </c>
      <c r="J34" s="10"/>
      <c r="K34" s="11">
        <f>SUM(K3:K33)</f>
        <v>106.75999999999999</v>
      </c>
      <c r="L34" s="14">
        <f>SUM(L3:L33)</f>
        <v>17</v>
      </c>
      <c r="M34" s="11">
        <f>SUM(M3:M33)</f>
        <v>59.06</v>
      </c>
    </row>
    <row r="36" spans="1:13" x14ac:dyDescent="0.2">
      <c r="A36" s="2" t="s">
        <v>149</v>
      </c>
      <c r="B36" s="2" t="s">
        <v>150</v>
      </c>
      <c r="C36" s="2" t="s">
        <v>152</v>
      </c>
      <c r="D36" s="2" t="s">
        <v>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Lab7 (bill of materials)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Hyder Shad</dc:creator>
  <cp:lastModifiedBy>Hyder Shad</cp:lastModifiedBy>
  <dcterms:created xsi:type="dcterms:W3CDTF">2018-10-20T02:26:52Z</dcterms:created>
  <dcterms:modified xsi:type="dcterms:W3CDTF">2018-12-08T04:48:07Z</dcterms:modified>
</cp:coreProperties>
</file>