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PROG\python_acts\python_exercises\CCS246\xlsx\"/>
    </mc:Choice>
  </mc:AlternateContent>
  <xr:revisionPtr revIDLastSave="0" documentId="13_ncr:1_{16A83BDA-9329-4594-89BE-8846812FEC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alpha">#REF!</definedName>
    <definedName name="delta_minus">#REF!</definedName>
    <definedName name="delta_plus">#REF!</definedName>
    <definedName name="obj">#REF!</definedName>
    <definedName name="U">Sheet1!$B$2:$E$18</definedName>
    <definedName name="V">Sheet1!$B$19:$E$45</definedName>
    <definedName name="vm">#REF!</definedName>
    <definedName name="vp">#REF!</definedName>
    <definedName name="x">Sheet1!#REF!</definedName>
    <definedName name="y">Sheet1!#REF!</definedName>
  </definedNames>
  <calcPr calcId="191029"/>
  <extLst>
    <ext uri="GoogleSheetsCustomDataVersion2">
      <go:sheetsCustomData xmlns:go="http://customooxmlschemas.google.com/" r:id="rId5" roundtripDataChecksum="1/efHHCHJKRva/Uh0YPbZlRwkf9QLHoI9/FI6/bi90I=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J2" i="1"/>
  <c r="H2" i="1"/>
  <c r="G10" i="1" s="1"/>
  <c r="I67" i="1" l="1"/>
  <c r="I63" i="1"/>
  <c r="I59" i="1"/>
  <c r="I51" i="1"/>
  <c r="I43" i="1"/>
  <c r="I31" i="1"/>
  <c r="I19" i="1"/>
  <c r="I55" i="1"/>
  <c r="I35" i="1"/>
  <c r="I23" i="1"/>
  <c r="G30" i="1"/>
  <c r="I47" i="1"/>
  <c r="I39" i="1"/>
  <c r="I27" i="1"/>
  <c r="I15" i="1"/>
  <c r="G49" i="1"/>
  <c r="K69" i="1"/>
  <c r="K65" i="1"/>
  <c r="K61" i="1"/>
  <c r="I11" i="1"/>
  <c r="I7" i="1"/>
  <c r="I3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K49" i="1"/>
  <c r="K45" i="1"/>
  <c r="K33" i="1"/>
  <c r="K29" i="1"/>
  <c r="K17" i="1"/>
  <c r="K13" i="1"/>
  <c r="G57" i="1"/>
  <c r="G21" i="1"/>
  <c r="G13" i="1"/>
  <c r="G38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K57" i="1"/>
  <c r="K60" i="1"/>
  <c r="K48" i="1"/>
  <c r="K36" i="1"/>
  <c r="K20" i="1"/>
  <c r="K8" i="1"/>
  <c r="K41" i="1"/>
  <c r="K21" i="1"/>
  <c r="K5" i="1"/>
  <c r="G2" i="1"/>
  <c r="K56" i="1"/>
  <c r="K44" i="1"/>
  <c r="K32" i="1"/>
  <c r="K16" i="1"/>
  <c r="K4" i="1"/>
  <c r="G66" i="1"/>
  <c r="I2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3" i="1"/>
  <c r="K53" i="1"/>
  <c r="K37" i="1"/>
  <c r="K25" i="1"/>
  <c r="K9" i="1"/>
  <c r="K68" i="1"/>
  <c r="K64" i="1"/>
  <c r="K52" i="1"/>
  <c r="K40" i="1"/>
  <c r="K28" i="1"/>
  <c r="K24" i="1"/>
  <c r="K12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G62" i="1"/>
  <c r="G58" i="1"/>
  <c r="G54" i="1"/>
  <c r="G50" i="1"/>
  <c r="G46" i="1"/>
  <c r="G42" i="1"/>
  <c r="G34" i="1"/>
  <c r="G26" i="1"/>
  <c r="G22" i="1"/>
  <c r="G18" i="1"/>
  <c r="G14" i="1"/>
  <c r="G29" i="1"/>
  <c r="G65" i="1"/>
  <c r="G37" i="1"/>
  <c r="G9" i="1"/>
  <c r="G61" i="1"/>
  <c r="G53" i="1"/>
  <c r="G25" i="1"/>
  <c r="G17" i="1"/>
  <c r="G6" i="1"/>
  <c r="G45" i="1"/>
  <c r="G69" i="1"/>
  <c r="G41" i="1"/>
  <c r="G33" i="1"/>
  <c r="G5" i="1"/>
  <c r="G64" i="1"/>
  <c r="G56" i="1"/>
  <c r="G48" i="1"/>
  <c r="G40" i="1"/>
  <c r="G32" i="1"/>
  <c r="G24" i="1"/>
  <c r="G16" i="1"/>
  <c r="G8" i="1"/>
  <c r="K14" i="1"/>
  <c r="K10" i="1"/>
  <c r="K6" i="1"/>
  <c r="K2" i="1"/>
  <c r="G68" i="1"/>
  <c r="G60" i="1"/>
  <c r="G52" i="1"/>
  <c r="G44" i="1"/>
  <c r="G36" i="1"/>
  <c r="G28" i="1"/>
  <c r="G20" i="1"/>
  <c r="G12" i="1"/>
  <c r="G4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</calcChain>
</file>

<file path=xl/sharedStrings.xml><?xml version="1.0" encoding="utf-8"?>
<sst xmlns="http://schemas.openxmlformats.org/spreadsheetml/2006/main" count="79" uniqueCount="79">
  <si>
    <t>NAME</t>
  </si>
  <si>
    <t>LATITUDE</t>
  </si>
  <si>
    <t>LONGITUDE</t>
  </si>
  <si>
    <t>Euclidean Ranking</t>
  </si>
  <si>
    <t>Eucledian Distance</t>
  </si>
  <si>
    <t>Manhattan Ranking</t>
  </si>
  <si>
    <t>Manhattan Distance</t>
  </si>
  <si>
    <t>Minkowski Ranking</t>
  </si>
  <si>
    <t>Minkowski Distance</t>
  </si>
  <si>
    <t>My Latitude</t>
  </si>
  <si>
    <t>My Longitude</t>
  </si>
  <si>
    <t>13th Street Community Park &amp; Garden</t>
  </si>
  <si>
    <t>Arboretum Youth Garden</t>
  </si>
  <si>
    <t>Armed Forces Retirement Home Community-Resident Garden</t>
  </si>
  <si>
    <t>Beet St Garden - Richardson Dwellings</t>
  </si>
  <si>
    <t>Benning Garden</t>
  </si>
  <si>
    <t>Bethel Christian Fellowship (11th St Bridge Park Plot)</t>
  </si>
  <si>
    <t>Blair Road Community Garden</t>
  </si>
  <si>
    <t>Brainfood Youth Garden</t>
  </si>
  <si>
    <t>Bread for the City Rooftop Garden</t>
  </si>
  <si>
    <t>Bruce Monroe</t>
  </si>
  <si>
    <t>CAFB Urban Demonstration Garden</t>
  </si>
  <si>
    <t>Dix St Garden (SoilFul Gardens)</t>
  </si>
  <si>
    <t>Douglass Garden</t>
  </si>
  <si>
    <t>Edgewood Gardens</t>
  </si>
  <si>
    <t>Emery Garden</t>
  </si>
  <si>
    <t>Euclid Street Garden</t>
  </si>
  <si>
    <t>Ferebee Hope Community Garden</t>
  </si>
  <si>
    <t>Fort Dupont Park Gardens</t>
  </si>
  <si>
    <t>Fort Greble Garden</t>
  </si>
  <si>
    <t>Fort Reno Garden</t>
  </si>
  <si>
    <t>Fort Stanton Community Garden</t>
  </si>
  <si>
    <t>Fort Stevens Community Garden</t>
  </si>
  <si>
    <t>Friendship Garden</t>
  </si>
  <si>
    <t>Ft. Stevens Garden</t>
  </si>
  <si>
    <t>Glover Archbold Garden</t>
  </si>
  <si>
    <t>Green SEED Community Garden</t>
  </si>
  <si>
    <t>GroW Garden (GW University)</t>
  </si>
  <si>
    <t>Hamilton Garden</t>
  </si>
  <si>
    <t>Harry Thomas Gardens</t>
  </si>
  <si>
    <t>Hill East Community Garden</t>
  </si>
  <si>
    <t>Hillcrest Garden</t>
  </si>
  <si>
    <t>Hilton Garden</t>
  </si>
  <si>
    <t>Howard University Community Garden (Halo Green)</t>
  </si>
  <si>
    <t>Kalorama Garden</t>
  </si>
  <si>
    <t>Kingman Park-Rosdale Community Garden</t>
  </si>
  <si>
    <t>King's Court Community Garden</t>
  </si>
  <si>
    <t>Langdon Youth &amp; Community Garden</t>
  </si>
  <si>
    <t>Lederer Youth Garden</t>
  </si>
  <si>
    <t>Ledroit Gardens</t>
  </si>
  <si>
    <t>Lincoln Heights</t>
  </si>
  <si>
    <t>Lovejoy Community Garden</t>
  </si>
  <si>
    <t>Mamie D. Lee Garden</t>
  </si>
  <si>
    <t>Melvin Hazen Garden</t>
  </si>
  <si>
    <t>Montana Garden</t>
  </si>
  <si>
    <t>Mother Peace Garden</t>
  </si>
  <si>
    <t>National Community church (11th St Bridge Park Plot)</t>
  </si>
  <si>
    <t>Newark Street Community Garden</t>
  </si>
  <si>
    <t>Noyes Gardens</t>
  </si>
  <si>
    <t>Palisades Garden</t>
  </si>
  <si>
    <t>Peabody Garden</t>
  </si>
  <si>
    <t>Petworth 10th Quincy Kansas Community Garden</t>
  </si>
  <si>
    <t>Pomegranate Alley Community Garden</t>
  </si>
  <si>
    <t>Rock Creek Garden</t>
  </si>
  <si>
    <t>RockStAr Garden</t>
  </si>
  <si>
    <t>Shipley Community Garden</t>
  </si>
  <si>
    <t>Southwest Garden</t>
  </si>
  <si>
    <t>Taft Field Garden</t>
  </si>
  <si>
    <t>Takoma Garden</t>
  </si>
  <si>
    <t>Theodore Hagans Garden</t>
  </si>
  <si>
    <t>Turkey Thicket Gardens</t>
  </si>
  <si>
    <t>Twin Oaks Community Garden</t>
  </si>
  <si>
    <t>Union Temple Baptist Church Garden (11th St Bridge Park Plot)</t>
  </si>
  <si>
    <t>Upshur Garden</t>
  </si>
  <si>
    <t>Victory Gardens Farm</t>
  </si>
  <si>
    <t>Virginia Ave Community Garden</t>
  </si>
  <si>
    <t>Wangari Gardens</t>
  </si>
  <si>
    <t>West End Garden</t>
  </si>
  <si>
    <t>Whitehaven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</si>
</sst>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B1" zoomScale="80" zoomScaleNormal="80" workbookViewId="0">
      <selection activeCell="G15" sqref="G15"/>
    </sheetView>
  </sheetViews>
  <sheetFormatPr defaultRowHeight="15" customHeight="1" x14ac:dyDescent="0.2"/>
  <cols>
    <col min="1" max="1" width="52.85546875" customWidth="1"/>
    <col min="2" max="2" width="22" customWidth="1"/>
    <col min="3" max="3" width="30.28515625" customWidth="1"/>
    <col min="4" max="4" width="23.28515625" customWidth="1"/>
    <col min="5" max="5" width="13.28515625" bestFit="1" customWidth="1"/>
    <col min="6" max="6" width="22.5703125" customWidth="1"/>
    <col min="7" max="7" width="18.28515625" customWidth="1"/>
    <col min="8" max="8" width="24.7109375" customWidth="1"/>
    <col min="9" max="9" width="21.140625" customWidth="1"/>
    <col min="10" max="10" width="19.140625" customWidth="1"/>
    <col min="11" max="11" width="19.28515625" customWidth="1"/>
    <col min="12" max="12" width="17.85546875" customWidth="1"/>
    <col min="13" max="13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9</v>
      </c>
      <c r="E1" s="2" t="s">
        <v>10</v>
      </c>
      <c r="F1" s="2"/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2.75" x14ac:dyDescent="0.2">
      <c r="A2" t="s">
        <v>11</v>
      </c>
      <c r="B2">
        <v>38.885192809999999</v>
      </c>
      <c r="C2">
        <v>-76.988096959999993</v>
      </c>
      <c r="D2">
        <v>38.88532</v>
      </c>
      <c r="E2">
        <v>-76.011859999999999</v>
      </c>
      <c r="G2">
        <f t="shared" ref="G2:G33" si="0">RANK(H2,$H$2:$H$69,1)</f>
        <v>22</v>
      </c>
      <c r="H2">
        <f>SQRT((B2-D2)^2 + (C2-E2)^2)</f>
        <v>0.97623696828553186</v>
      </c>
      <c r="I2">
        <f>RANK(J2,$J$2:$J$69,1)</f>
        <v>29</v>
      </c>
      <c r="J2">
        <f>SUM((B2-D2) + (C2-E2))</f>
        <v>-0.97636414999999488</v>
      </c>
      <c r="K2">
        <f t="shared" ref="K2:K33" si="1">RANK(L2,$L$2:$L$69,1)</f>
        <v>22</v>
      </c>
      <c r="L2">
        <f>((ABS(B2 - D2)^2) + (ABS(C2 - E2)^2))^(1/3)</f>
        <v>0.9840945644706911</v>
      </c>
    </row>
    <row r="3" spans="1:12" ht="12.75" x14ac:dyDescent="0.2">
      <c r="A3" t="s">
        <v>12</v>
      </c>
      <c r="B3">
        <v>38.913392940000001</v>
      </c>
      <c r="C3">
        <v>-76.971132769999997</v>
      </c>
      <c r="D3">
        <v>38.88532</v>
      </c>
      <c r="E3">
        <v>-76.011859999999999</v>
      </c>
      <c r="G3">
        <f t="shared" si="0"/>
        <v>9</v>
      </c>
      <c r="H3">
        <f>SQRT((B3-D3)^2 + (C3-E3)^2)</f>
        <v>0.95968345678338829</v>
      </c>
      <c r="I3">
        <f t="shared" ref="I3:I66" si="2">RANK(J3,$J$2:$J$69,1)</f>
        <v>55</v>
      </c>
      <c r="J3">
        <f>SUM((B3-D3) + (C3-E3))</f>
        <v>-0.93119982999999706</v>
      </c>
      <c r="K3">
        <f t="shared" si="1"/>
        <v>9</v>
      </c>
      <c r="L3">
        <f>((ABS(B3 - D3)^2) + (ABS(C3 - E3)^2))^(1/3)</f>
        <v>0.97293838755798534</v>
      </c>
    </row>
    <row r="4" spans="1:12" ht="12.75" x14ac:dyDescent="0.2">
      <c r="A4" t="s">
        <v>13</v>
      </c>
      <c r="B4">
        <v>38.936692790000002</v>
      </c>
      <c r="C4">
        <v>-77.01828802</v>
      </c>
      <c r="D4">
        <v>38.88532</v>
      </c>
      <c r="E4">
        <v>-76.011859999999999</v>
      </c>
      <c r="G4">
        <f t="shared" si="0"/>
        <v>43</v>
      </c>
      <c r="H4">
        <f>SQRT((B4-D4)^2 + (C4-E4)^2)</f>
        <v>1.0077383206931785</v>
      </c>
      <c r="I4">
        <f t="shared" si="2"/>
        <v>44</v>
      </c>
      <c r="J4">
        <f>SUM((B4-D4) + (C4-E4))</f>
        <v>-0.95505522999999926</v>
      </c>
      <c r="K4">
        <f t="shared" si="1"/>
        <v>43</v>
      </c>
      <c r="L4">
        <f>((ABS(B4 - D4)^2) + (ABS(C4 - E4)^2))^(1/3)</f>
        <v>1.0051522497305634</v>
      </c>
    </row>
    <row r="5" spans="1:12" ht="12.75" x14ac:dyDescent="0.2">
      <c r="A5" t="s">
        <v>14</v>
      </c>
      <c r="B5">
        <v>38.892859799999997</v>
      </c>
      <c r="C5">
        <v>-76.924034399999996</v>
      </c>
      <c r="D5">
        <v>38.88532</v>
      </c>
      <c r="E5">
        <v>-76.011859999999999</v>
      </c>
      <c r="G5" s="4">
        <f t="shared" si="0"/>
        <v>2</v>
      </c>
      <c r="H5" s="4">
        <f>SQRT((B5-D5)^2 + (C5-E5)^2)</f>
        <v>0.91220556049576673</v>
      </c>
      <c r="I5">
        <f t="shared" si="2"/>
        <v>67</v>
      </c>
      <c r="J5">
        <f>SUM((B5-D5) + (C5-E5))</f>
        <v>-0.9046346000000014</v>
      </c>
      <c r="K5" s="4">
        <f t="shared" si="1"/>
        <v>2</v>
      </c>
      <c r="L5" s="4">
        <f>((ABS(B5 - D5)^2) + (ABS(C5 - E5)^2))^(1/3)</f>
        <v>0.94057870830627288</v>
      </c>
    </row>
    <row r="6" spans="1:12" ht="12.75" x14ac:dyDescent="0.2">
      <c r="A6" t="s">
        <v>15</v>
      </c>
      <c r="B6">
        <v>38.879703190000001</v>
      </c>
      <c r="C6">
        <v>-76.928394879999999</v>
      </c>
      <c r="D6">
        <v>38.88532</v>
      </c>
      <c r="E6">
        <v>-76.011859999999999</v>
      </c>
      <c r="G6" s="4">
        <f t="shared" si="0"/>
        <v>3</v>
      </c>
      <c r="H6" s="4">
        <f>SQRT((B6-D6)^2 + (C6-E6)^2)</f>
        <v>0.91655209061525311</v>
      </c>
      <c r="I6">
        <f t="shared" si="2"/>
        <v>60</v>
      </c>
      <c r="J6">
        <f>SUM((B6-D6) + (C6-E6))</f>
        <v>-0.92215168999999975</v>
      </c>
      <c r="K6" s="4">
        <f t="shared" si="1"/>
        <v>3</v>
      </c>
      <c r="L6" s="4">
        <f>((ABS(B6 - D6)^2) + (ABS(C6 - E6)^2))^(1/3)</f>
        <v>0.94356415666030613</v>
      </c>
    </row>
    <row r="7" spans="1:12" ht="12.75" x14ac:dyDescent="0.2">
      <c r="A7" t="s">
        <v>16</v>
      </c>
      <c r="B7">
        <v>38.864133070000001</v>
      </c>
      <c r="C7">
        <v>-76.989683630000002</v>
      </c>
      <c r="D7">
        <v>38.88532</v>
      </c>
      <c r="E7">
        <v>-76.011859999999999</v>
      </c>
      <c r="G7">
        <f t="shared" si="0"/>
        <v>25</v>
      </c>
      <c r="H7">
        <f>SQRT((B7-D7)^2 + (C7-E7)^2)</f>
        <v>0.97805313628105506</v>
      </c>
      <c r="I7">
        <f t="shared" si="2"/>
        <v>13</v>
      </c>
      <c r="J7">
        <f>SUM((B7-D7) + (C7-E7))</f>
        <v>-0.9990105600000021</v>
      </c>
      <c r="K7">
        <f t="shared" si="1"/>
        <v>25</v>
      </c>
      <c r="L7">
        <f>((ABS(B7 - D7)^2) + (ABS(C7 - E7)^2))^(1/3)</f>
        <v>0.98531471039777829</v>
      </c>
    </row>
    <row r="8" spans="1:12" ht="12.75" x14ac:dyDescent="0.2">
      <c r="A8" t="s">
        <v>17</v>
      </c>
      <c r="B8">
        <v>38.960580950000001</v>
      </c>
      <c r="C8">
        <v>-77.008344840000007</v>
      </c>
      <c r="D8">
        <v>38.88532</v>
      </c>
      <c r="E8">
        <v>-76.011859999999999</v>
      </c>
      <c r="G8">
        <f t="shared" si="0"/>
        <v>38</v>
      </c>
      <c r="H8">
        <f>SQRT((B8-D8)^2 + (C8-E8)^2)</f>
        <v>0.99932289423626441</v>
      </c>
      <c r="I8">
        <f t="shared" si="2"/>
        <v>61</v>
      </c>
      <c r="J8">
        <f>SUM((B8-D8) + (C8-E8))</f>
        <v>-0.92122389000000737</v>
      </c>
      <c r="K8">
        <f t="shared" si="1"/>
        <v>38</v>
      </c>
      <c r="L8">
        <f>((ABS(B8 - D8)^2) + (ABS(C8 - E8)^2))^(1/3)</f>
        <v>0.99954854520081615</v>
      </c>
    </row>
    <row r="9" spans="1:12" ht="12.75" x14ac:dyDescent="0.2">
      <c r="A9" t="s">
        <v>18</v>
      </c>
      <c r="B9">
        <v>38.902665939999999</v>
      </c>
      <c r="C9">
        <v>-77.024859109999994</v>
      </c>
      <c r="D9">
        <v>38.88532</v>
      </c>
      <c r="E9">
        <v>-76.011859999999999</v>
      </c>
      <c r="G9">
        <f t="shared" si="0"/>
        <v>46</v>
      </c>
      <c r="H9">
        <f>SQRT((B9-D9)^2 + (C9-E9)^2)</f>
        <v>1.0131476094307614</v>
      </c>
      <c r="I9">
        <f t="shared" si="2"/>
        <v>19</v>
      </c>
      <c r="J9">
        <f>SUM((B9-D9) + (C9-E9))</f>
        <v>-0.99565316999999709</v>
      </c>
      <c r="K9">
        <f t="shared" si="1"/>
        <v>46</v>
      </c>
      <c r="L9">
        <f>((ABS(B9 - D9)^2) + (ABS(C9 - E9)^2))^(1/3)</f>
        <v>1.0087459777062411</v>
      </c>
    </row>
    <row r="10" spans="1:12" ht="12.75" x14ac:dyDescent="0.2">
      <c r="A10" t="s">
        <v>19</v>
      </c>
      <c r="B10">
        <v>38.910121889999999</v>
      </c>
      <c r="C10">
        <v>-77.021655390000006</v>
      </c>
      <c r="D10">
        <v>38.88532</v>
      </c>
      <c r="E10">
        <v>-76.011859999999999</v>
      </c>
      <c r="G10">
        <f t="shared" si="0"/>
        <v>45</v>
      </c>
      <c r="H10">
        <f>SQRT((B10-D10)^2 + (C10-E10)^2)</f>
        <v>1.0100999274392806</v>
      </c>
      <c r="I10">
        <f t="shared" si="2"/>
        <v>24</v>
      </c>
      <c r="J10">
        <f>SUM((B10-D10) + (C10-E10))</f>
        <v>-0.98499350000000874</v>
      </c>
      <c r="K10">
        <f t="shared" si="1"/>
        <v>45</v>
      </c>
      <c r="L10">
        <f>((ABS(B10 - D10)^2) + (ABS(C10 - E10)^2))^(1/3)</f>
        <v>1.0067220012581488</v>
      </c>
    </row>
    <row r="11" spans="1:12" ht="12.75" x14ac:dyDescent="0.2">
      <c r="A11" t="s">
        <v>20</v>
      </c>
      <c r="B11">
        <v>38.928209320000001</v>
      </c>
      <c r="C11">
        <v>-77.024514089999997</v>
      </c>
      <c r="D11">
        <v>38.88532</v>
      </c>
      <c r="E11">
        <v>-76.011859999999999</v>
      </c>
      <c r="G11">
        <f t="shared" si="0"/>
        <v>47</v>
      </c>
      <c r="H11">
        <f>SQRT((B11-D11)^2 + (C11-E11)^2)</f>
        <v>1.0135619368167821</v>
      </c>
      <c r="I11">
        <f t="shared" si="2"/>
        <v>34</v>
      </c>
      <c r="J11">
        <f>SUM((B11-D11) + (C11-E11))</f>
        <v>-0.96976476999999761</v>
      </c>
      <c r="K11">
        <f t="shared" si="1"/>
        <v>47</v>
      </c>
      <c r="L11">
        <f>((ABS(B11 - D11)^2) + (ABS(C11 - E11)^2))^(1/3)</f>
        <v>1.0090209771887073</v>
      </c>
    </row>
    <row r="12" spans="1:12" ht="12.75" x14ac:dyDescent="0.2">
      <c r="A12" t="s">
        <v>21</v>
      </c>
      <c r="B12">
        <v>38.949194589999998</v>
      </c>
      <c r="C12">
        <v>-77.000556720000006</v>
      </c>
      <c r="D12">
        <v>38.88532</v>
      </c>
      <c r="E12">
        <v>-76.011859999999999</v>
      </c>
      <c r="G12">
        <f t="shared" si="0"/>
        <v>35</v>
      </c>
      <c r="H12">
        <f>SQRT((B12-D12)^2 + (C12-E12)^2)</f>
        <v>0.99075787525835013</v>
      </c>
      <c r="I12">
        <f t="shared" si="2"/>
        <v>58</v>
      </c>
      <c r="J12">
        <f>SUM((B12-D12) + (C12-E12))</f>
        <v>-0.92482213000000968</v>
      </c>
      <c r="K12">
        <f t="shared" si="1"/>
        <v>35</v>
      </c>
      <c r="L12">
        <f>((ABS(B12 - D12)^2) + (ABS(C12 - E12)^2))^(1/3)</f>
        <v>0.99382905354642082</v>
      </c>
    </row>
    <row r="13" spans="1:12" ht="12.75" x14ac:dyDescent="0.2">
      <c r="A13" t="s">
        <v>22</v>
      </c>
      <c r="B13">
        <v>38.89509486</v>
      </c>
      <c r="C13">
        <v>-76.923686989999993</v>
      </c>
      <c r="D13">
        <v>38.88532</v>
      </c>
      <c r="E13">
        <v>-76.011859999999999</v>
      </c>
      <c r="G13" s="4">
        <f t="shared" si="0"/>
        <v>1</v>
      </c>
      <c r="H13" s="4">
        <f>SQRT((B13-D13)^2 + (C13-E13)^2)</f>
        <v>0.9118793821446286</v>
      </c>
      <c r="I13">
        <f t="shared" si="2"/>
        <v>68</v>
      </c>
      <c r="J13">
        <f>SUM((B13-D13) + (C13-E13))</f>
        <v>-0.90205212999999418</v>
      </c>
      <c r="K13" s="4">
        <f t="shared" si="1"/>
        <v>1</v>
      </c>
      <c r="L13" s="4">
        <f>((ABS(B13 - D13)^2) + (ABS(C13 - E13)^2))^(1/3)</f>
        <v>0.94035447909597714</v>
      </c>
    </row>
    <row r="14" spans="1:12" ht="12.75" x14ac:dyDescent="0.2">
      <c r="A14" t="s">
        <v>23</v>
      </c>
      <c r="B14">
        <v>38.852835859999999</v>
      </c>
      <c r="C14">
        <v>-76.977811020000004</v>
      </c>
      <c r="D14">
        <v>38.88532</v>
      </c>
      <c r="E14">
        <v>-76.011859999999999</v>
      </c>
      <c r="G14">
        <f t="shared" si="0"/>
        <v>14</v>
      </c>
      <c r="H14">
        <f>SQRT((B14-D14)^2 + (C14-E14)^2)</f>
        <v>0.96649707314124389</v>
      </c>
      <c r="I14">
        <f t="shared" si="2"/>
        <v>14</v>
      </c>
      <c r="J14">
        <f>SUM((B14-D14) + (C14-E14))</f>
        <v>-0.99843516000000676</v>
      </c>
      <c r="K14">
        <f t="shared" si="1"/>
        <v>14</v>
      </c>
      <c r="L14">
        <f>((ABS(B14 - D14)^2) + (ABS(C14 - E14)^2))^(1/3)</f>
        <v>0.97753810502114014</v>
      </c>
    </row>
    <row r="15" spans="1:12" ht="12.75" x14ac:dyDescent="0.2">
      <c r="A15" t="s">
        <v>24</v>
      </c>
      <c r="B15">
        <v>38.924702840000002</v>
      </c>
      <c r="C15">
        <v>-77.001775120000005</v>
      </c>
      <c r="D15">
        <v>38.88532</v>
      </c>
      <c r="E15">
        <v>-76.011859999999999</v>
      </c>
      <c r="G15">
        <f t="shared" si="0"/>
        <v>34</v>
      </c>
      <c r="H15">
        <f>SQRT((B15-D15)^2 + (C15-E15)^2)</f>
        <v>0.99069821484198328</v>
      </c>
      <c r="I15">
        <f t="shared" si="2"/>
        <v>47</v>
      </c>
      <c r="J15">
        <f>SUM((B15-D15) + (C15-E15))</f>
        <v>-0.95053228000000445</v>
      </c>
      <c r="K15">
        <f t="shared" si="1"/>
        <v>34</v>
      </c>
      <c r="L15">
        <f>((ABS(B15 - D15)^2) + (ABS(C15 - E15)^2))^(1/3)</f>
        <v>0.99378915624376318</v>
      </c>
    </row>
    <row r="16" spans="1:12" ht="12.75" x14ac:dyDescent="0.2">
      <c r="A16" t="s">
        <v>25</v>
      </c>
      <c r="B16">
        <v>38.959826890000002</v>
      </c>
      <c r="C16">
        <v>-77.026257770000001</v>
      </c>
      <c r="D16">
        <v>38.88532</v>
      </c>
      <c r="E16">
        <v>-76.011859999999999</v>
      </c>
      <c r="G16">
        <f t="shared" si="0"/>
        <v>50</v>
      </c>
      <c r="H16">
        <f>SQRT((B16-D16)^2 + (C16-E16)^2)</f>
        <v>1.0171303320806284</v>
      </c>
      <c r="I16">
        <f t="shared" si="2"/>
        <v>50</v>
      </c>
      <c r="J16">
        <f>SUM((B16-D16) + (C16-E16))</f>
        <v>-0.9398908800000001</v>
      </c>
      <c r="K16">
        <f t="shared" si="1"/>
        <v>50</v>
      </c>
      <c r="L16">
        <f>((ABS(B16 - D16)^2) + (ABS(C16 - E16)^2))^(1/3)</f>
        <v>1.0113878618106644</v>
      </c>
    </row>
    <row r="17" spans="1:12" ht="12.75" x14ac:dyDescent="0.2">
      <c r="A17" t="s">
        <v>26</v>
      </c>
      <c r="B17">
        <v>38.923331500000003</v>
      </c>
      <c r="C17">
        <v>-77.032813259999998</v>
      </c>
      <c r="D17">
        <v>38.88532</v>
      </c>
      <c r="E17">
        <v>-76.011859999999999</v>
      </c>
      <c r="G17">
        <f t="shared" si="0"/>
        <v>54</v>
      </c>
      <c r="H17">
        <f>SQRT((B17-D17)^2 + (C17-E17)^2)</f>
        <v>1.0216606252747904</v>
      </c>
      <c r="I17">
        <f t="shared" si="2"/>
        <v>25</v>
      </c>
      <c r="J17">
        <f>SUM((B17-D17) + (C17-E17))</f>
        <v>-0.98294175999999567</v>
      </c>
      <c r="K17">
        <f t="shared" si="1"/>
        <v>54</v>
      </c>
      <c r="L17">
        <f>((ABS(B17 - D17)^2) + (ABS(C17 - E17)^2))^(1/3)</f>
        <v>1.014388781055251</v>
      </c>
    </row>
    <row r="18" spans="1:12" ht="12.75" x14ac:dyDescent="0.2">
      <c r="A18" t="s">
        <v>27</v>
      </c>
      <c r="B18">
        <v>38.83277648</v>
      </c>
      <c r="C18">
        <v>-76.996760969999997</v>
      </c>
      <c r="D18">
        <v>38.88532</v>
      </c>
      <c r="E18">
        <v>-76.011859999999999</v>
      </c>
      <c r="G18">
        <f t="shared" si="0"/>
        <v>32</v>
      </c>
      <c r="H18">
        <f>SQRT((B18-D18)^2 + (C18-E18)^2)</f>
        <v>0.98630154729723907</v>
      </c>
      <c r="I18" s="4">
        <f t="shared" si="2"/>
        <v>3</v>
      </c>
      <c r="J18" s="4">
        <f>SUM((B18-D18) + (C18-E18))</f>
        <v>-1.0374444899999986</v>
      </c>
      <c r="K18">
        <f t="shared" si="1"/>
        <v>32</v>
      </c>
      <c r="L18">
        <f>((ABS(B18 - D18)^2) + (ABS(C18 - E18)^2))^(1/3)</f>
        <v>0.99084672050305111</v>
      </c>
    </row>
    <row r="19" spans="1:12" ht="12.75" x14ac:dyDescent="0.2">
      <c r="A19" t="s">
        <v>28</v>
      </c>
      <c r="B19">
        <v>38.87654251</v>
      </c>
      <c r="C19">
        <v>-76.949927189999997</v>
      </c>
      <c r="D19">
        <v>38.88532</v>
      </c>
      <c r="E19">
        <v>-76.011859999999999</v>
      </c>
      <c r="G19">
        <f t="shared" si="0"/>
        <v>6</v>
      </c>
      <c r="H19">
        <f>SQRT((B19-D19)^2 + (C19-E19)^2)</f>
        <v>0.93810825456617364</v>
      </c>
      <c r="I19">
        <f t="shared" si="2"/>
        <v>48</v>
      </c>
      <c r="J19">
        <f>SUM((B19-D19) + (C19-E19))</f>
        <v>-0.94684467999999811</v>
      </c>
      <c r="K19">
        <f t="shared" si="1"/>
        <v>6</v>
      </c>
      <c r="L19">
        <f>((ABS(B19 - D19)^2) + (ABS(C19 - E19)^2))^(1/3)</f>
        <v>0.95830106677936044</v>
      </c>
    </row>
    <row r="20" spans="1:12" ht="12.75" x14ac:dyDescent="0.2">
      <c r="A20" t="s">
        <v>29</v>
      </c>
      <c r="B20">
        <v>38.82664243</v>
      </c>
      <c r="C20">
        <v>-77.014893529999995</v>
      </c>
      <c r="D20">
        <v>38.88532</v>
      </c>
      <c r="E20">
        <v>-76.011859999999999</v>
      </c>
      <c r="G20">
        <f t="shared" si="0"/>
        <v>40</v>
      </c>
      <c r="H20">
        <f>SQRT((B20-D20)^2 + (C20-E20)^2)</f>
        <v>1.0047483861770359</v>
      </c>
      <c r="I20" s="4">
        <f t="shared" si="2"/>
        <v>1</v>
      </c>
      <c r="J20" s="4">
        <f>SUM((B20-D20) + (C20-E20))</f>
        <v>-1.0617110999999966</v>
      </c>
      <c r="K20">
        <f t="shared" si="1"/>
        <v>40</v>
      </c>
      <c r="L20">
        <f>((ABS(B20 - D20)^2) + (ABS(C20 - E20)^2))^(1/3)</f>
        <v>1.003163090815884</v>
      </c>
    </row>
    <row r="21" spans="1:12" ht="12.75" x14ac:dyDescent="0.2">
      <c r="A21" t="s">
        <v>30</v>
      </c>
      <c r="B21">
        <v>38.951631280000001</v>
      </c>
      <c r="C21">
        <v>-77.079689439999996</v>
      </c>
      <c r="D21">
        <v>38.88532</v>
      </c>
      <c r="E21">
        <v>-76.011859999999999</v>
      </c>
      <c r="G21">
        <f t="shared" si="0"/>
        <v>65</v>
      </c>
      <c r="H21">
        <f>SQRT((B21-D21)^2 + (C21-E21)^2)</f>
        <v>1.0698863952709865</v>
      </c>
      <c r="I21">
        <f t="shared" si="2"/>
        <v>12</v>
      </c>
      <c r="J21">
        <f>SUM((B21-D21) + (C21-E21))</f>
        <v>-1.0015181599999963</v>
      </c>
      <c r="K21">
        <f t="shared" si="1"/>
        <v>65</v>
      </c>
      <c r="L21">
        <f>((ABS(B21 - D21)^2) + (ABS(C21 - E21)^2))^(1/3)</f>
        <v>1.0460644507379313</v>
      </c>
    </row>
    <row r="22" spans="1:12" ht="12.75" x14ac:dyDescent="0.2">
      <c r="A22" t="s">
        <v>31</v>
      </c>
      <c r="B22">
        <v>38.857582669999999</v>
      </c>
      <c r="C22">
        <v>-76.978728380000007</v>
      </c>
      <c r="D22">
        <v>38.88532</v>
      </c>
      <c r="E22">
        <v>-76.011859999999999</v>
      </c>
      <c r="G22">
        <f t="shared" si="0"/>
        <v>16</v>
      </c>
      <c r="H22">
        <f>SQRT((B22-D22)^2 + (C22-E22)^2)</f>
        <v>0.96726615970960605</v>
      </c>
      <c r="I22">
        <f t="shared" si="2"/>
        <v>20</v>
      </c>
      <c r="J22">
        <f>SUM((B22-D22) + (C22-E22))</f>
        <v>-0.99460571000000897</v>
      </c>
      <c r="K22">
        <f t="shared" si="1"/>
        <v>16</v>
      </c>
      <c r="L22">
        <f>((ABS(B22 - D22)^2) + (ABS(C22 - E22)^2))^(1/3)</f>
        <v>0.9780566178887119</v>
      </c>
    </row>
    <row r="23" spans="1:12" ht="12.75" x14ac:dyDescent="0.2">
      <c r="A23" t="s">
        <v>32</v>
      </c>
      <c r="B23">
        <v>38.963675459999997</v>
      </c>
      <c r="C23">
        <v>-77.030466829999995</v>
      </c>
      <c r="D23">
        <v>38.88532</v>
      </c>
      <c r="E23">
        <v>-76.011859999999999</v>
      </c>
      <c r="G23">
        <f t="shared" si="0"/>
        <v>53</v>
      </c>
      <c r="H23">
        <f>SQRT((B23-D23)^2 + (C23-E23)^2)</f>
        <v>1.0216160982651221</v>
      </c>
      <c r="I23">
        <f t="shared" si="2"/>
        <v>49</v>
      </c>
      <c r="J23">
        <f>SUM((B23-D23) + (C23-E23))</f>
        <v>-0.94025136999999859</v>
      </c>
      <c r="K23">
        <f t="shared" si="1"/>
        <v>53</v>
      </c>
      <c r="L23">
        <f>((ABS(B23 - D23)^2) + (ABS(C23 - E23)^2))^(1/3)</f>
        <v>1.0143593074537824</v>
      </c>
    </row>
    <row r="24" spans="1:12" ht="12.75" x14ac:dyDescent="0.2">
      <c r="A24" t="s">
        <v>33</v>
      </c>
      <c r="B24">
        <v>38.944390030000001</v>
      </c>
      <c r="C24">
        <v>-77.087856610000003</v>
      </c>
      <c r="D24">
        <v>38.88532</v>
      </c>
      <c r="E24">
        <v>-76.011859999999999</v>
      </c>
      <c r="G24">
        <f t="shared" si="0"/>
        <v>67</v>
      </c>
      <c r="H24">
        <f>SQRT((B24-D24)^2 + (C24-E24)^2)</f>
        <v>1.0776168025674535</v>
      </c>
      <c r="I24">
        <f t="shared" si="2"/>
        <v>9</v>
      </c>
      <c r="J24">
        <f>SUM((B24-D24) + (C24-E24))</f>
        <v>-1.0169265800000034</v>
      </c>
      <c r="K24">
        <f t="shared" si="1"/>
        <v>67</v>
      </c>
      <c r="L24">
        <f>((ABS(B24 - D24)^2) + (ABS(C24 - E24)^2))^(1/3)</f>
        <v>1.0510972575468305</v>
      </c>
    </row>
    <row r="25" spans="1:12" ht="12.75" x14ac:dyDescent="0.2">
      <c r="A25" t="s">
        <v>34</v>
      </c>
      <c r="B25">
        <v>38.970526589999999</v>
      </c>
      <c r="C25">
        <v>-77.030967259999997</v>
      </c>
      <c r="D25">
        <v>38.88532</v>
      </c>
      <c r="E25">
        <v>-76.011859999999999</v>
      </c>
      <c r="G25">
        <f t="shared" si="0"/>
        <v>57</v>
      </c>
      <c r="H25">
        <f>SQRT((B25-D25)^2 + (C25-E25)^2)</f>
        <v>1.0226630776380519</v>
      </c>
      <c r="I25">
        <f t="shared" si="2"/>
        <v>53</v>
      </c>
      <c r="J25">
        <f>SUM((B25-D25) + (C25-E25))</f>
        <v>-0.93390066999999988</v>
      </c>
      <c r="K25">
        <f t="shared" si="1"/>
        <v>57</v>
      </c>
      <c r="L25">
        <f>((ABS(B25 - D25)^2) + (ABS(C25 - E25)^2))^(1/3)</f>
        <v>1.0150522174157148</v>
      </c>
    </row>
    <row r="26" spans="1:12" ht="12.75" x14ac:dyDescent="0.2">
      <c r="A26" t="s">
        <v>35</v>
      </c>
      <c r="B26">
        <v>38.925248119999999</v>
      </c>
      <c r="C26">
        <v>-77.081998619999993</v>
      </c>
      <c r="D26">
        <v>38.88532</v>
      </c>
      <c r="E26">
        <v>-76.011859999999999</v>
      </c>
      <c r="G26">
        <f t="shared" si="0"/>
        <v>66</v>
      </c>
      <c r="H26">
        <f>SQRT((B26-D26)^2 + (C26-E26)^2)</f>
        <v>1.0708832433007003</v>
      </c>
      <c r="I26">
        <f t="shared" si="2"/>
        <v>5</v>
      </c>
      <c r="J26">
        <f>SUM((B26-D26) + (C26-E26))</f>
        <v>-1.0302104999999955</v>
      </c>
      <c r="K26">
        <f t="shared" si="1"/>
        <v>66</v>
      </c>
      <c r="L26">
        <f>((ABS(B26 - D26)^2) + (ABS(C26 - E26)^2))^(1/3)</f>
        <v>1.0467141181096287</v>
      </c>
    </row>
    <row r="27" spans="1:12" ht="12.75" x14ac:dyDescent="0.2">
      <c r="A27" t="s">
        <v>36</v>
      </c>
      <c r="B27">
        <v>38.883436109999998</v>
      </c>
      <c r="C27">
        <v>-76.979886339999993</v>
      </c>
      <c r="D27">
        <v>38.88532</v>
      </c>
      <c r="E27">
        <v>-76.011859999999999</v>
      </c>
      <c r="G27">
        <f t="shared" si="0"/>
        <v>17</v>
      </c>
      <c r="H27">
        <f>SQRT((B27-D27)^2 + (C27-E27)^2)</f>
        <v>0.96802817313098743</v>
      </c>
      <c r="I27">
        <f t="shared" si="2"/>
        <v>33</v>
      </c>
      <c r="J27">
        <f>SUM((B27-D27) + (C27-E27))</f>
        <v>-0.96991022999999643</v>
      </c>
      <c r="K27">
        <f t="shared" si="1"/>
        <v>17</v>
      </c>
      <c r="L27">
        <f>((ABS(B27 - D27)^2) + (ABS(C27 - E27)^2))^(1/3)</f>
        <v>0.97857022657124981</v>
      </c>
    </row>
    <row r="28" spans="1:12" ht="12.75" x14ac:dyDescent="0.2">
      <c r="A28" t="s">
        <v>37</v>
      </c>
      <c r="B28">
        <v>38.899688900000001</v>
      </c>
      <c r="C28">
        <v>-77.051008109999998</v>
      </c>
      <c r="D28">
        <v>38.88532</v>
      </c>
      <c r="E28">
        <v>-76.011859999999999</v>
      </c>
      <c r="G28">
        <f t="shared" si="0"/>
        <v>59</v>
      </c>
      <c r="H28">
        <f>SQRT((B28-D28)^2 + (C28-E28)^2)</f>
        <v>1.039247448783869</v>
      </c>
      <c r="I28">
        <f t="shared" si="2"/>
        <v>6</v>
      </c>
      <c r="J28">
        <f>SUM((B28-D28) + (C28-E28))</f>
        <v>-1.0247792099999984</v>
      </c>
      <c r="K28">
        <f t="shared" si="1"/>
        <v>59</v>
      </c>
      <c r="L28">
        <f>((ABS(B28 - D28)^2) + (ABS(C28 - E28)^2))^(1/3)</f>
        <v>1.0259967333319828</v>
      </c>
    </row>
    <row r="29" spans="1:12" ht="12.75" x14ac:dyDescent="0.2">
      <c r="A29" t="s">
        <v>38</v>
      </c>
      <c r="B29">
        <v>38.952503569999998</v>
      </c>
      <c r="C29">
        <v>-77.03132866</v>
      </c>
      <c r="D29">
        <v>38.88532</v>
      </c>
      <c r="E29">
        <v>-76.011859999999999</v>
      </c>
      <c r="G29">
        <f t="shared" si="0"/>
        <v>55</v>
      </c>
      <c r="H29">
        <f>SQRT((B29-D29)^2 + (C29-E29)^2)</f>
        <v>1.0216799796414446</v>
      </c>
      <c r="I29">
        <f t="shared" si="2"/>
        <v>46</v>
      </c>
      <c r="J29">
        <f>SUM((B29-D29) + (C29-E29))</f>
        <v>-0.95228509000000372</v>
      </c>
      <c r="K29">
        <f t="shared" si="1"/>
        <v>55</v>
      </c>
      <c r="L29">
        <f>((ABS(B29 - D29)^2) + (ABS(C29 - E29)^2))^(1/3)</f>
        <v>1.0144015920872289</v>
      </c>
    </row>
    <row r="30" spans="1:12" ht="12.75" x14ac:dyDescent="0.2">
      <c r="A30" t="s">
        <v>39</v>
      </c>
      <c r="B30">
        <v>38.914318289999997</v>
      </c>
      <c r="C30">
        <v>-77.006673800000002</v>
      </c>
      <c r="D30">
        <v>38.88532</v>
      </c>
      <c r="E30">
        <v>-76.011859999999999</v>
      </c>
      <c r="G30">
        <f t="shared" si="0"/>
        <v>36</v>
      </c>
      <c r="H30">
        <f>SQRT((B30-D30)^2 + (C30-E30)^2)</f>
        <v>0.99523635257830567</v>
      </c>
      <c r="I30">
        <f t="shared" si="2"/>
        <v>37</v>
      </c>
      <c r="J30">
        <f>SUM((B30-D30) + (C30-E30))</f>
        <v>-0.96581551000000587</v>
      </c>
      <c r="K30">
        <f t="shared" si="1"/>
        <v>36</v>
      </c>
      <c r="L30">
        <f>((ABS(B30 - D30)^2) + (ABS(C30 - E30)^2))^(1/3)</f>
        <v>0.99682170832838468</v>
      </c>
    </row>
    <row r="31" spans="1:12" ht="12.75" x14ac:dyDescent="0.2">
      <c r="A31" t="s">
        <v>40</v>
      </c>
      <c r="B31">
        <v>38.884633809999997</v>
      </c>
      <c r="C31">
        <v>-76.979920309999997</v>
      </c>
      <c r="D31">
        <v>38.88532</v>
      </c>
      <c r="E31">
        <v>-76.011859999999999</v>
      </c>
      <c r="G31">
        <f t="shared" si="0"/>
        <v>18</v>
      </c>
      <c r="H31">
        <f>SQRT((B31-D31)^2 + (C31-E31)^2)</f>
        <v>0.96806055319592954</v>
      </c>
      <c r="I31">
        <f t="shared" si="2"/>
        <v>36</v>
      </c>
      <c r="J31">
        <f>SUM((B31-D31) + (C31-E31))</f>
        <v>-0.96874650000000173</v>
      </c>
      <c r="K31">
        <f t="shared" si="1"/>
        <v>18</v>
      </c>
      <c r="L31">
        <f>((ABS(B31 - D31)^2) + (ABS(C31 - E31)^2))^(1/3)</f>
        <v>0.97859204824388368</v>
      </c>
    </row>
    <row r="32" spans="1:12" ht="12.75" x14ac:dyDescent="0.2">
      <c r="A32" t="s">
        <v>41</v>
      </c>
      <c r="B32">
        <v>38.857912650000003</v>
      </c>
      <c r="C32">
        <v>-76.963256810000004</v>
      </c>
      <c r="D32">
        <v>38.88532</v>
      </c>
      <c r="E32">
        <v>-76.011859999999999</v>
      </c>
      <c r="G32">
        <f t="shared" si="0"/>
        <v>8</v>
      </c>
      <c r="H32">
        <f>SQRT((B32-D32)^2 + (C32-E32)^2)</f>
        <v>0.95179149655384565</v>
      </c>
      <c r="I32">
        <f t="shared" si="2"/>
        <v>27</v>
      </c>
      <c r="J32">
        <f>SUM((B32-D32) + (C32-E32))</f>
        <v>-0.97880416000000281</v>
      </c>
      <c r="K32">
        <f t="shared" si="1"/>
        <v>8</v>
      </c>
      <c r="L32">
        <f>((ABS(B32 - D32)^2) + (ABS(C32 - E32)^2))^(1/3)</f>
        <v>0.96759707525029726</v>
      </c>
    </row>
    <row r="33" spans="1:12" ht="12.75" x14ac:dyDescent="0.2">
      <c r="A33" t="s">
        <v>42</v>
      </c>
      <c r="B33">
        <v>38.892540140000001</v>
      </c>
      <c r="C33">
        <v>-76.998727279999997</v>
      </c>
      <c r="D33">
        <v>38.88532</v>
      </c>
      <c r="E33">
        <v>-76.011859999999999</v>
      </c>
      <c r="G33">
        <f t="shared" si="0"/>
        <v>33</v>
      </c>
      <c r="H33">
        <f>SQRT((B33-D33)^2 + (C33-E33)^2)</f>
        <v>0.98689369171973884</v>
      </c>
      <c r="I33">
        <f t="shared" si="2"/>
        <v>26</v>
      </c>
      <c r="J33">
        <f>SUM((B33-D33) + (C33-E33))</f>
        <v>-0.97964713999999731</v>
      </c>
      <c r="K33">
        <f t="shared" si="1"/>
        <v>33</v>
      </c>
      <c r="L33">
        <f>((ABS(B33 - D33)^2) + (ABS(C33 - E33)^2))^(1/3)</f>
        <v>0.9912432629654051</v>
      </c>
    </row>
    <row r="34" spans="1:12" ht="12.75" x14ac:dyDescent="0.2">
      <c r="A34" t="s">
        <v>43</v>
      </c>
      <c r="B34">
        <v>38.92040695</v>
      </c>
      <c r="C34">
        <v>-77.02494489</v>
      </c>
      <c r="D34">
        <v>38.88532</v>
      </c>
      <c r="E34">
        <v>-76.011859999999999</v>
      </c>
      <c r="G34">
        <f t="shared" ref="G34:G65" si="3">RANK(H34,$H$2:$H$69,1)</f>
        <v>48</v>
      </c>
      <c r="H34">
        <f>SQRT((B34-D34)^2 + (C34-E34)^2)</f>
        <v>1.0136923046006703</v>
      </c>
      <c r="I34">
        <f t="shared" si="2"/>
        <v>28</v>
      </c>
      <c r="J34">
        <f>SUM((B34-D34) + (C34-E34))</f>
        <v>-0.97799794000000162</v>
      </c>
      <c r="K34">
        <f t="shared" ref="K34:K65" si="4">RANK(L34,$L$2:$L$69,1)</f>
        <v>48</v>
      </c>
      <c r="L34">
        <f>((ABS(B34 - D34)^2) + (ABS(C34 - E34)^2))^(1/3)</f>
        <v>1.0091074978074874</v>
      </c>
    </row>
    <row r="35" spans="1:12" ht="12.75" x14ac:dyDescent="0.2">
      <c r="A35" t="s">
        <v>44</v>
      </c>
      <c r="B35">
        <v>38.919931750000003</v>
      </c>
      <c r="C35">
        <v>-77.04447098</v>
      </c>
      <c r="D35">
        <v>38.88532</v>
      </c>
      <c r="E35">
        <v>-76.011859999999999</v>
      </c>
      <c r="G35">
        <f t="shared" si="3"/>
        <v>58</v>
      </c>
      <c r="H35">
        <f>SQRT((B35-D35)^2 + (C35-E35)^2)</f>
        <v>1.0331908871329758</v>
      </c>
      <c r="I35">
        <f t="shared" si="2"/>
        <v>15</v>
      </c>
      <c r="J35">
        <f>SUM((B35-D35) + (C35-E35))</f>
        <v>-0.99799922999999779</v>
      </c>
      <c r="K35">
        <f t="shared" si="4"/>
        <v>58</v>
      </c>
      <c r="L35">
        <f>((ABS(B35 - D35)^2) + (ABS(C35 - E35)^2))^(1/3)</f>
        <v>1.022006625638443</v>
      </c>
    </row>
    <row r="36" spans="1:12" ht="12.75" x14ac:dyDescent="0.2">
      <c r="A36" t="s">
        <v>45</v>
      </c>
      <c r="B36">
        <v>38.895468479999998</v>
      </c>
      <c r="C36">
        <v>-76.975544060000004</v>
      </c>
      <c r="D36">
        <v>38.88532</v>
      </c>
      <c r="E36">
        <v>-76.011859999999999</v>
      </c>
      <c r="G36">
        <f t="shared" si="3"/>
        <v>12</v>
      </c>
      <c r="H36">
        <f>SQRT((B36-D36)^2 + (C36-E36)^2)</f>
        <v>0.96373749493542316</v>
      </c>
      <c r="I36">
        <f t="shared" si="2"/>
        <v>45</v>
      </c>
      <c r="J36">
        <f>SUM((B36-D36) + (C36-E36))</f>
        <v>-0.9535355800000076</v>
      </c>
      <c r="K36">
        <f t="shared" si="4"/>
        <v>12</v>
      </c>
      <c r="L36">
        <f>((ABS(B36 - D36)^2) + (ABS(C36 - E36)^2))^(1/3)</f>
        <v>0.9756764831098268</v>
      </c>
    </row>
    <row r="37" spans="1:12" ht="12.75" x14ac:dyDescent="0.2">
      <c r="A37" t="s">
        <v>46</v>
      </c>
      <c r="B37">
        <v>38.886403450000003</v>
      </c>
      <c r="C37">
        <v>-76.984349929999993</v>
      </c>
      <c r="D37">
        <v>38.88532</v>
      </c>
      <c r="E37">
        <v>-76.011859999999999</v>
      </c>
      <c r="G37">
        <f t="shared" si="3"/>
        <v>21</v>
      </c>
      <c r="H37">
        <f>SQRT((B37-D37)^2 + (C37-E37)^2)</f>
        <v>0.97249053353505566</v>
      </c>
      <c r="I37">
        <f t="shared" si="2"/>
        <v>32</v>
      </c>
      <c r="J37">
        <f>SUM((B37-D37) + (C37-E37))</f>
        <v>-0.97140647999999175</v>
      </c>
      <c r="K37">
        <f t="shared" si="4"/>
        <v>21</v>
      </c>
      <c r="L37">
        <f>((ABS(B37 - D37)^2) + (ABS(C37 - E37)^2))^(1/3)</f>
        <v>0.98157522517826312</v>
      </c>
    </row>
    <row r="38" spans="1:12" ht="12.75" x14ac:dyDescent="0.2">
      <c r="A38" t="s">
        <v>47</v>
      </c>
      <c r="B38">
        <v>38.925579339999999</v>
      </c>
      <c r="C38">
        <v>-76.971844189999999</v>
      </c>
      <c r="D38">
        <v>38.88532</v>
      </c>
      <c r="E38">
        <v>-76.011859999999999</v>
      </c>
      <c r="G38">
        <f t="shared" si="3"/>
        <v>11</v>
      </c>
      <c r="H38">
        <f>SQRT((B38-D38)^2 + (C38-E38)^2)</f>
        <v>0.96082800724541317</v>
      </c>
      <c r="I38">
        <f t="shared" si="2"/>
        <v>62</v>
      </c>
      <c r="J38">
        <f>SUM((B38-D38) + (C38-E38))</f>
        <v>-0.91972485000000148</v>
      </c>
      <c r="K38">
        <f t="shared" si="4"/>
        <v>11</v>
      </c>
      <c r="L38">
        <f>((ABS(B38 - D38)^2) + (ABS(C38 - E38)^2))^(1/3)</f>
        <v>0.97371180636407906</v>
      </c>
    </row>
    <row r="39" spans="1:12" ht="12.75" x14ac:dyDescent="0.2">
      <c r="A39" t="s">
        <v>48</v>
      </c>
      <c r="B39">
        <v>38.89843664</v>
      </c>
      <c r="C39">
        <v>-76.93292649</v>
      </c>
      <c r="D39">
        <v>38.88532</v>
      </c>
      <c r="E39">
        <v>-76.011859999999999</v>
      </c>
      <c r="G39">
        <f t="shared" si="3"/>
        <v>5</v>
      </c>
      <c r="H39">
        <f>SQRT((B39-D39)^2 + (C39-E39)^2)</f>
        <v>0.92115988039309005</v>
      </c>
      <c r="I39">
        <f t="shared" si="2"/>
        <v>65</v>
      </c>
      <c r="J39">
        <f>SUM((B39-D39) + (C39-E39))</f>
        <v>-0.90794985000000139</v>
      </c>
      <c r="K39">
        <f t="shared" si="4"/>
        <v>5</v>
      </c>
      <c r="L39">
        <f>((ABS(B39 - D39)^2) + (ABS(C39 - E39)^2))^(1/3)</f>
        <v>0.9467239046817979</v>
      </c>
    </row>
    <row r="40" spans="1:12" ht="12.75" x14ac:dyDescent="0.2">
      <c r="A40" t="s">
        <v>49</v>
      </c>
      <c r="B40">
        <v>38.917903459999998</v>
      </c>
      <c r="C40">
        <v>-77.016664599999999</v>
      </c>
      <c r="D40">
        <v>38.88532</v>
      </c>
      <c r="E40">
        <v>-76.011859999999999</v>
      </c>
      <c r="G40">
        <f t="shared" si="3"/>
        <v>41</v>
      </c>
      <c r="H40">
        <f>SQRT((B40-D40)^2 + (C40-E40)^2)</f>
        <v>1.0053327638382883</v>
      </c>
      <c r="I40">
        <f t="shared" si="2"/>
        <v>31</v>
      </c>
      <c r="J40">
        <f>SUM((B40-D40) + (C40-E40))</f>
        <v>-0.97222114000000204</v>
      </c>
      <c r="K40">
        <f t="shared" si="4"/>
        <v>41</v>
      </c>
      <c r="L40">
        <f>((ABS(B40 - D40)^2) + (ABS(C40 - E40)^2))^(1/3)</f>
        <v>1.0035520235392128</v>
      </c>
    </row>
    <row r="41" spans="1:12" ht="12.75" x14ac:dyDescent="0.2">
      <c r="A41" t="s">
        <v>50</v>
      </c>
      <c r="B41">
        <v>38.895108389999997</v>
      </c>
      <c r="C41">
        <v>-76.929914049999994</v>
      </c>
      <c r="D41">
        <v>38.88532</v>
      </c>
      <c r="E41">
        <v>-76.011859999999999</v>
      </c>
      <c r="G41">
        <f t="shared" si="3"/>
        <v>4</v>
      </c>
      <c r="H41">
        <f>SQRT((B41-D41)^2 + (C41-E41)^2)</f>
        <v>0.91810623094508259</v>
      </c>
      <c r="I41">
        <f t="shared" si="2"/>
        <v>64</v>
      </c>
      <c r="J41">
        <f>SUM((B41-D41) + (C41-E41))</f>
        <v>-0.90826565999999787</v>
      </c>
      <c r="K41">
        <f t="shared" si="4"/>
        <v>4</v>
      </c>
      <c r="L41">
        <f>((ABS(B41 - D41)^2) + (ABS(C41 - E41)^2))^(1/3)</f>
        <v>0.94463048412385575</v>
      </c>
    </row>
    <row r="42" spans="1:12" ht="12.75" x14ac:dyDescent="0.2">
      <c r="A42" t="s">
        <v>51</v>
      </c>
      <c r="B42">
        <v>38.895502569999998</v>
      </c>
      <c r="C42">
        <v>-76.990968330000001</v>
      </c>
      <c r="D42">
        <v>38.88532</v>
      </c>
      <c r="E42">
        <v>-76.011859999999999</v>
      </c>
      <c r="G42">
        <f t="shared" si="3"/>
        <v>26</v>
      </c>
      <c r="H42">
        <f>SQRT((B42-D42)^2 + (C42-E42)^2)</f>
        <v>0.97916127711792134</v>
      </c>
      <c r="I42">
        <f t="shared" si="2"/>
        <v>35</v>
      </c>
      <c r="J42">
        <f>SUM((B42-D42) + (C42-E42))</f>
        <v>-0.96892576000000474</v>
      </c>
      <c r="K42">
        <f t="shared" si="4"/>
        <v>26</v>
      </c>
      <c r="L42">
        <f>((ABS(B42 - D42)^2) + (ABS(C42 - E42)^2))^(1/3)</f>
        <v>0.98605881542902873</v>
      </c>
    </row>
    <row r="43" spans="1:12" ht="12.75" x14ac:dyDescent="0.2">
      <c r="A43" t="s">
        <v>52</v>
      </c>
      <c r="B43">
        <v>38.952918410000002</v>
      </c>
      <c r="C43">
        <v>-77.006451100000007</v>
      </c>
      <c r="D43">
        <v>38.88532</v>
      </c>
      <c r="E43">
        <v>-76.011859999999999</v>
      </c>
      <c r="G43">
        <f t="shared" si="3"/>
        <v>37</v>
      </c>
      <c r="H43">
        <f>SQRT((B43-D43)^2 + (C43-E43)^2)</f>
        <v>0.99688565103213045</v>
      </c>
      <c r="I43">
        <f t="shared" si="2"/>
        <v>56</v>
      </c>
      <c r="J43">
        <f>SUM((B43-D43) + (C43-E43))</f>
        <v>-0.92699269000000584</v>
      </c>
      <c r="K43">
        <f t="shared" si="4"/>
        <v>37</v>
      </c>
      <c r="L43">
        <f>((ABS(B43 - D43)^2) + (ABS(C43 - E43)^2))^(1/3)</f>
        <v>0.99792268817485485</v>
      </c>
    </row>
    <row r="44" spans="1:12" ht="12.75" x14ac:dyDescent="0.2">
      <c r="A44" t="s">
        <v>53</v>
      </c>
      <c r="B44">
        <v>38.93940473</v>
      </c>
      <c r="C44">
        <v>-77.062142230000006</v>
      </c>
      <c r="D44">
        <v>38.88532</v>
      </c>
      <c r="E44">
        <v>-76.011859999999999</v>
      </c>
      <c r="G44">
        <f t="shared" si="3"/>
        <v>62</v>
      </c>
      <c r="H44">
        <f>SQRT((B44-D44)^2 + (C44-E44)^2)</f>
        <v>1.0516738661167548</v>
      </c>
      <c r="I44">
        <f t="shared" si="2"/>
        <v>18</v>
      </c>
      <c r="J44">
        <f>SUM((B44-D44) + (C44-E44))</f>
        <v>-0.99619750000000806</v>
      </c>
      <c r="K44">
        <f t="shared" si="4"/>
        <v>62</v>
      </c>
      <c r="L44">
        <f>((ABS(B44 - D44)^2) + (ABS(C44 - E44)^2))^(1/3)</f>
        <v>1.0341591716824057</v>
      </c>
    </row>
    <row r="45" spans="1:12" ht="12.75" x14ac:dyDescent="0.2">
      <c r="A45" t="s">
        <v>54</v>
      </c>
      <c r="B45">
        <v>38.921667470000003</v>
      </c>
      <c r="C45">
        <v>-76.980998900000003</v>
      </c>
      <c r="D45">
        <v>38.88532</v>
      </c>
      <c r="E45">
        <v>-76.011859999999999</v>
      </c>
      <c r="G45">
        <f t="shared" si="3"/>
        <v>19</v>
      </c>
      <c r="H45">
        <f>SQRT((B45-D45)^2 + (C45-E45)^2)</f>
        <v>0.96982026482674588</v>
      </c>
      <c r="I45">
        <f t="shared" si="2"/>
        <v>54</v>
      </c>
      <c r="J45">
        <f>SUM((B45-D45) + (C45-E45))</f>
        <v>-0.93279143000000175</v>
      </c>
      <c r="K45">
        <f t="shared" si="4"/>
        <v>19</v>
      </c>
      <c r="L45">
        <f>((ABS(B45 - D45)^2) + (ABS(C45 - E45)^2))^(1/3)</f>
        <v>0.97977759289627819</v>
      </c>
    </row>
    <row r="46" spans="1:12" ht="12.75" x14ac:dyDescent="0.2">
      <c r="A46" t="s">
        <v>55</v>
      </c>
      <c r="B46">
        <v>38.839829850000001</v>
      </c>
      <c r="C46">
        <v>-76.988505369999999</v>
      </c>
      <c r="D46">
        <v>38.88532</v>
      </c>
      <c r="E46">
        <v>-76.011859999999999</v>
      </c>
      <c r="G46">
        <f t="shared" si="3"/>
        <v>24</v>
      </c>
      <c r="H46">
        <f>SQRT((B46-D46)^2 + (C46-E46)^2)</f>
        <v>0.97770421523559936</v>
      </c>
      <c r="I46">
        <f t="shared" si="2"/>
        <v>7</v>
      </c>
      <c r="J46">
        <f>SUM((B46-D46) + (C46-E46))</f>
        <v>-1.0221355199999991</v>
      </c>
      <c r="K46">
        <f t="shared" si="4"/>
        <v>24</v>
      </c>
      <c r="L46">
        <f>((ABS(B46 - D46)^2) + (ABS(C46 - E46)^2))^(1/3)</f>
        <v>0.98508035538441818</v>
      </c>
    </row>
    <row r="47" spans="1:12" ht="12.75" x14ac:dyDescent="0.2">
      <c r="A47" t="s">
        <v>56</v>
      </c>
      <c r="B47">
        <v>38.87810339</v>
      </c>
      <c r="C47">
        <v>-76.995600019999998</v>
      </c>
      <c r="D47">
        <v>38.88532</v>
      </c>
      <c r="E47">
        <v>-76.011859999999999</v>
      </c>
      <c r="G47">
        <f t="shared" si="3"/>
        <v>31</v>
      </c>
      <c r="H47">
        <f>SQRT((B47-D47)^2 + (C47-E47)^2)</f>
        <v>0.98376648977767611</v>
      </c>
      <c r="I47">
        <f t="shared" si="2"/>
        <v>21</v>
      </c>
      <c r="J47">
        <f>SUM((B47-D47) + (C47-E47))</f>
        <v>-0.99095662999999945</v>
      </c>
      <c r="K47">
        <f t="shared" si="4"/>
        <v>31</v>
      </c>
      <c r="L47">
        <f>((ABS(B47 - D47)^2) + (ABS(C47 - E47)^2))^(1/3)</f>
        <v>0.98914816581021792</v>
      </c>
    </row>
    <row r="48" spans="1:12" ht="12.75" x14ac:dyDescent="0.2">
      <c r="A48" t="s">
        <v>57</v>
      </c>
      <c r="B48">
        <v>38.935276010000003</v>
      </c>
      <c r="C48">
        <v>-77.075994570000006</v>
      </c>
      <c r="D48">
        <v>38.88532</v>
      </c>
      <c r="E48">
        <v>-76.011859999999999</v>
      </c>
      <c r="G48">
        <f t="shared" si="3"/>
        <v>63</v>
      </c>
      <c r="H48">
        <f>SQRT((B48-D48)^2 + (C48-E48)^2)</f>
        <v>1.0653065220884648</v>
      </c>
      <c r="I48">
        <f t="shared" si="2"/>
        <v>10</v>
      </c>
      <c r="J48">
        <f>SUM((B48-D48) + (C48-E48))</f>
        <v>-1.0141785600000048</v>
      </c>
      <c r="K48">
        <f t="shared" si="4"/>
        <v>63</v>
      </c>
      <c r="L48">
        <f>((ABS(B48 - D48)^2) + (ABS(C48 - E48)^2))^(1/3)</f>
        <v>1.0430770512657581</v>
      </c>
    </row>
    <row r="49" spans="1:12" ht="12.75" x14ac:dyDescent="0.2">
      <c r="A49" t="s">
        <v>58</v>
      </c>
      <c r="B49">
        <v>38.925812610000001</v>
      </c>
      <c r="C49">
        <v>-76.991324030000001</v>
      </c>
      <c r="D49">
        <v>38.88532</v>
      </c>
      <c r="E49">
        <v>-76.011859999999999</v>
      </c>
      <c r="G49">
        <f t="shared" si="3"/>
        <v>27</v>
      </c>
      <c r="H49">
        <f>SQRT((B49-D49)^2 + (C49-E49)^2)</f>
        <v>0.98030068730387931</v>
      </c>
      <c r="I49">
        <f t="shared" si="2"/>
        <v>51</v>
      </c>
      <c r="J49">
        <f>SUM((B49-D49) + (C49-E49))</f>
        <v>-0.93897142000000144</v>
      </c>
      <c r="K49">
        <f t="shared" si="4"/>
        <v>27</v>
      </c>
      <c r="L49">
        <f>((ABS(B49 - D49)^2) + (ABS(C49 - E49)^2))^(1/3)</f>
        <v>0.9868236248613248</v>
      </c>
    </row>
    <row r="50" spans="1:12" ht="12.75" x14ac:dyDescent="0.2">
      <c r="A50" t="s">
        <v>59</v>
      </c>
      <c r="B50">
        <v>38.924555060000003</v>
      </c>
      <c r="C50">
        <v>-77.104574130000003</v>
      </c>
      <c r="D50">
        <v>38.88532</v>
      </c>
      <c r="E50">
        <v>-76.011859999999999</v>
      </c>
      <c r="G50">
        <f t="shared" si="3"/>
        <v>68</v>
      </c>
      <c r="H50">
        <f>SQRT((B50-D50)^2 + (C50-E50)^2)</f>
        <v>1.0934182913390789</v>
      </c>
      <c r="I50" s="4">
        <f t="shared" si="2"/>
        <v>2</v>
      </c>
      <c r="J50" s="4">
        <f>SUM((B50-D50) + (C50-E50))</f>
        <v>-1.0534790700000016</v>
      </c>
      <c r="K50">
        <f t="shared" si="4"/>
        <v>68</v>
      </c>
      <c r="L50">
        <f>((ABS(B50 - D50)^2) + (ABS(C50 - E50)^2))^(1/3)</f>
        <v>1.0613473905961268</v>
      </c>
    </row>
    <row r="51" spans="1:12" ht="12.75" x14ac:dyDescent="0.2">
      <c r="A51" t="s">
        <v>60</v>
      </c>
      <c r="B51">
        <v>38.963030009999997</v>
      </c>
      <c r="C51">
        <v>-77.025286460000004</v>
      </c>
      <c r="D51">
        <v>38.88532</v>
      </c>
      <c r="E51">
        <v>-76.011859999999999</v>
      </c>
      <c r="G51">
        <f t="shared" si="3"/>
        <v>49</v>
      </c>
      <c r="H51">
        <f>SQRT((B51-D51)^2 + (C51-E51)^2)</f>
        <v>1.0164015129280071</v>
      </c>
      <c r="I51">
        <f t="shared" si="2"/>
        <v>52</v>
      </c>
      <c r="J51">
        <f>SUM((B51-D51) + (C51-E51))</f>
        <v>-0.93571645000000814</v>
      </c>
      <c r="K51">
        <f t="shared" si="4"/>
        <v>49</v>
      </c>
      <c r="L51">
        <f>((ABS(B51 - D51)^2) + (ABS(C51 - E51)^2))^(1/3)</f>
        <v>1.0109046678161133</v>
      </c>
    </row>
    <row r="52" spans="1:12" ht="12.75" x14ac:dyDescent="0.2">
      <c r="A52" t="s">
        <v>61</v>
      </c>
      <c r="B52">
        <v>38.938129089999997</v>
      </c>
      <c r="C52">
        <v>-77.027893820000003</v>
      </c>
      <c r="D52">
        <v>38.88532</v>
      </c>
      <c r="E52">
        <v>-76.011859999999999</v>
      </c>
      <c r="G52">
        <f t="shared" si="3"/>
        <v>51</v>
      </c>
      <c r="H52">
        <f>SQRT((B52-D52)^2 + (C52-E52)^2)</f>
        <v>1.0174052896316337</v>
      </c>
      <c r="I52">
        <f t="shared" si="2"/>
        <v>40</v>
      </c>
      <c r="J52">
        <f>SUM((B52-D52) + (C52-E52))</f>
        <v>-0.96322473000000741</v>
      </c>
      <c r="K52">
        <f t="shared" si="4"/>
        <v>51</v>
      </c>
      <c r="L52">
        <f>((ABS(B52 - D52)^2) + (ABS(C52 - E52)^2))^(1/3)</f>
        <v>1.0115701237379688</v>
      </c>
    </row>
    <row r="53" spans="1:12" ht="12.75" x14ac:dyDescent="0.2">
      <c r="A53" t="s">
        <v>62</v>
      </c>
      <c r="B53">
        <v>38.878780900000002</v>
      </c>
      <c r="C53">
        <v>-76.992201829999999</v>
      </c>
      <c r="D53">
        <v>38.88532</v>
      </c>
      <c r="E53">
        <v>-76.011859999999999</v>
      </c>
      <c r="G53">
        <f t="shared" si="3"/>
        <v>28</v>
      </c>
      <c r="H53">
        <f>SQRT((B53-D53)^2 + (C53-E53)^2)</f>
        <v>0.98036363838963325</v>
      </c>
      <c r="I53">
        <f t="shared" si="2"/>
        <v>23</v>
      </c>
      <c r="J53">
        <f>SUM((B53-D53) + (C53-E53))</f>
        <v>-0.9868809299999981</v>
      </c>
      <c r="K53">
        <f t="shared" si="4"/>
        <v>28</v>
      </c>
      <c r="L53">
        <f>((ABS(B53 - D53)^2) + (ABS(C53 - E53)^2))^(1/3)</f>
        <v>0.98686587105142287</v>
      </c>
    </row>
    <row r="54" spans="1:12" ht="12.75" x14ac:dyDescent="0.2">
      <c r="A54" t="s">
        <v>63</v>
      </c>
      <c r="B54">
        <v>38.966714799999998</v>
      </c>
      <c r="C54">
        <v>-77.053617410000001</v>
      </c>
      <c r="D54">
        <v>38.88532</v>
      </c>
      <c r="E54">
        <v>-76.011859999999999</v>
      </c>
      <c r="G54">
        <f t="shared" si="3"/>
        <v>61</v>
      </c>
      <c r="H54">
        <f>SQRT((B54-D54)^2 + (C54-E54)^2)</f>
        <v>1.044932349368586</v>
      </c>
      <c r="I54">
        <f t="shared" si="2"/>
        <v>42</v>
      </c>
      <c r="J54">
        <f>SUM((B54-D54) + (C54-E54))</f>
        <v>-0.96036261000000422</v>
      </c>
      <c r="K54">
        <f t="shared" si="4"/>
        <v>61</v>
      </c>
      <c r="L54">
        <f>((ABS(B54 - D54)^2) + (ABS(C54 - E54)^2))^(1/3)</f>
        <v>1.0297349413027259</v>
      </c>
    </row>
    <row r="55" spans="1:12" ht="12.75" x14ac:dyDescent="0.2">
      <c r="A55" t="s">
        <v>64</v>
      </c>
      <c r="B55">
        <v>38.885974840000003</v>
      </c>
      <c r="C55">
        <v>-76.97704736</v>
      </c>
      <c r="D55">
        <v>38.88532</v>
      </c>
      <c r="E55">
        <v>-76.011859999999999</v>
      </c>
      <c r="G55">
        <f t="shared" si="3"/>
        <v>13</v>
      </c>
      <c r="H55">
        <f>SQRT((B55-D55)^2 + (C55-E55)^2)</f>
        <v>0.96518758214100453</v>
      </c>
      <c r="I55">
        <f t="shared" si="2"/>
        <v>39</v>
      </c>
      <c r="J55">
        <f>SUM((B55-D55) + (C55-E55))</f>
        <v>-0.96453251999999878</v>
      </c>
      <c r="K55">
        <f t="shared" si="4"/>
        <v>13</v>
      </c>
      <c r="L55">
        <f>((ABS(B55 - D55)^2) + (ABS(C55 - E55)^2))^(1/3)</f>
        <v>0.97665493863951158</v>
      </c>
    </row>
    <row r="56" spans="1:12" ht="12.75" x14ac:dyDescent="0.2">
      <c r="A56" t="s">
        <v>65</v>
      </c>
      <c r="B56">
        <v>38.848018430000003</v>
      </c>
      <c r="C56">
        <v>-76.970885089999996</v>
      </c>
      <c r="D56">
        <v>38.88532</v>
      </c>
      <c r="E56">
        <v>-76.011859999999999</v>
      </c>
      <c r="G56">
        <f t="shared" si="3"/>
        <v>10</v>
      </c>
      <c r="H56">
        <f>SQRT((B56-D56)^2 + (C56-E56)^2)</f>
        <v>0.95975024374780304</v>
      </c>
      <c r="I56">
        <f t="shared" si="2"/>
        <v>17</v>
      </c>
      <c r="J56">
        <f>SUM((B56-D56) + (C56-E56))</f>
        <v>-0.99632665999999404</v>
      </c>
      <c r="K56">
        <f t="shared" si="4"/>
        <v>10</v>
      </c>
      <c r="L56">
        <f>((ABS(B56 - D56)^2) + (ABS(C56 - E56)^2))^(1/3)</f>
        <v>0.97298352664167476</v>
      </c>
    </row>
    <row r="57" spans="1:12" ht="12.75" x14ac:dyDescent="0.2">
      <c r="A57" t="s">
        <v>66</v>
      </c>
      <c r="B57">
        <v>38.878046730000001</v>
      </c>
      <c r="C57">
        <v>-77.012786879999993</v>
      </c>
      <c r="D57">
        <v>38.88532</v>
      </c>
      <c r="E57">
        <v>-76.011859999999999</v>
      </c>
      <c r="G57">
        <f t="shared" si="3"/>
        <v>39</v>
      </c>
      <c r="H57">
        <f>SQRT((B57-D57)^2 + (C57-E57)^2)</f>
        <v>1.0009533053859285</v>
      </c>
      <c r="I57">
        <f t="shared" si="2"/>
        <v>11</v>
      </c>
      <c r="J57">
        <f>SUM((B57-D57) + (C57-E57))</f>
        <v>-1.0082001499999933</v>
      </c>
      <c r="K57">
        <f t="shared" si="4"/>
        <v>39</v>
      </c>
      <c r="L57">
        <f>((ABS(B57 - D57)^2) + (ABS(C57 - E57)^2))^(1/3)</f>
        <v>1.0006354359899161</v>
      </c>
    </row>
    <row r="58" spans="1:12" ht="12.75" x14ac:dyDescent="0.2">
      <c r="A58" t="s">
        <v>67</v>
      </c>
      <c r="B58">
        <v>38.936356429999996</v>
      </c>
      <c r="C58">
        <v>-76.977106140000004</v>
      </c>
      <c r="D58">
        <v>38.88532</v>
      </c>
      <c r="E58">
        <v>-76.011859999999999</v>
      </c>
      <c r="G58">
        <f t="shared" si="3"/>
        <v>15</v>
      </c>
      <c r="H58">
        <f>SQRT((B58-D58)^2 + (C58-E58)^2)</f>
        <v>0.96659444855226317</v>
      </c>
      <c r="I58">
        <f t="shared" si="2"/>
        <v>63</v>
      </c>
      <c r="J58">
        <f>SUM((B58-D58) + (C58-E58))</f>
        <v>-0.91420971000000861</v>
      </c>
      <c r="K58">
        <f t="shared" si="4"/>
        <v>15</v>
      </c>
      <c r="L58">
        <f>((ABS(B58 - D58)^2) + (ABS(C58 - E58)^2))^(1/3)</f>
        <v>0.97760376245497926</v>
      </c>
    </row>
    <row r="59" spans="1:12" ht="12.75" x14ac:dyDescent="0.2">
      <c r="A59" t="s">
        <v>68</v>
      </c>
      <c r="B59">
        <v>38.968886689999998</v>
      </c>
      <c r="C59">
        <v>-77.018051679999999</v>
      </c>
      <c r="D59">
        <v>38.88532</v>
      </c>
      <c r="E59">
        <v>-76.011859999999999</v>
      </c>
      <c r="G59">
        <f t="shared" si="3"/>
        <v>44</v>
      </c>
      <c r="H59">
        <f>SQRT((B59-D59)^2 + (C59-E59)^2)</f>
        <v>1.0096559258375</v>
      </c>
      <c r="I59">
        <f t="shared" si="2"/>
        <v>59</v>
      </c>
      <c r="J59">
        <f>SUM((B59-D59) + (C59-E59))</f>
        <v>-0.92262499000000275</v>
      </c>
      <c r="K59">
        <f t="shared" si="4"/>
        <v>44</v>
      </c>
      <c r="L59">
        <f>((ABS(B59 - D59)^2) + (ABS(C59 - E59)^2))^(1/3)</f>
        <v>1.0064269684455707</v>
      </c>
    </row>
    <row r="60" spans="1:12" ht="12.75" x14ac:dyDescent="0.2">
      <c r="A60" t="s">
        <v>69</v>
      </c>
      <c r="B60">
        <v>38.924167599999997</v>
      </c>
      <c r="C60">
        <v>-76.957789880000007</v>
      </c>
      <c r="D60">
        <v>38.88532</v>
      </c>
      <c r="E60">
        <v>-76.011859999999999</v>
      </c>
      <c r="G60">
        <f t="shared" si="3"/>
        <v>7</v>
      </c>
      <c r="H60">
        <f>SQRT((B60-D60)^2 + (C60-E60)^2)</f>
        <v>0.94672724366767336</v>
      </c>
      <c r="I60">
        <f t="shared" si="2"/>
        <v>66</v>
      </c>
      <c r="J60">
        <f>SUM((B60-D60) + (C60-E60))</f>
        <v>-0.90708228000001156</v>
      </c>
      <c r="K60">
        <f t="shared" si="4"/>
        <v>7</v>
      </c>
      <c r="L60">
        <f>((ABS(B60 - D60)^2) + (ABS(C60 - E60)^2))^(1/3)</f>
        <v>0.96416179064465568</v>
      </c>
    </row>
    <row r="61" spans="1:12" ht="12.75" x14ac:dyDescent="0.2">
      <c r="A61" t="s">
        <v>70</v>
      </c>
      <c r="B61">
        <v>38.939405659999998</v>
      </c>
      <c r="C61">
        <v>-76.992435979999996</v>
      </c>
      <c r="D61">
        <v>38.88532</v>
      </c>
      <c r="E61">
        <v>-76.011859999999999</v>
      </c>
      <c r="G61">
        <f t="shared" si="3"/>
        <v>30</v>
      </c>
      <c r="H61">
        <f>SQRT((B61-D61)^2 + (C61-E61)^2)</f>
        <v>0.98206644946795274</v>
      </c>
      <c r="I61">
        <f t="shared" si="2"/>
        <v>57</v>
      </c>
      <c r="J61">
        <f>SUM((B61-D61) + (C61-E61))</f>
        <v>-0.9264903199999992</v>
      </c>
      <c r="K61">
        <f t="shared" si="4"/>
        <v>30</v>
      </c>
      <c r="L61">
        <f>((ABS(B61 - D61)^2) + (ABS(C61 - E61)^2))^(1/3)</f>
        <v>0.98800827711468964</v>
      </c>
    </row>
    <row r="62" spans="1:12" ht="12.75" x14ac:dyDescent="0.2">
      <c r="A62" t="s">
        <v>71</v>
      </c>
      <c r="B62">
        <v>38.940806360000003</v>
      </c>
      <c r="C62">
        <v>-77.032727660000006</v>
      </c>
      <c r="D62">
        <v>38.88532</v>
      </c>
      <c r="E62">
        <v>-76.011859999999999</v>
      </c>
      <c r="G62">
        <f t="shared" si="3"/>
        <v>56</v>
      </c>
      <c r="H62">
        <f>SQRT((B62-D62)^2 + (C62-E62)^2)</f>
        <v>1.0223744496904943</v>
      </c>
      <c r="I62">
        <f t="shared" si="2"/>
        <v>38</v>
      </c>
      <c r="J62">
        <f>SUM((B62-D62) + (C62-E62))</f>
        <v>-0.96538130000000422</v>
      </c>
      <c r="K62">
        <f t="shared" si="4"/>
        <v>56</v>
      </c>
      <c r="L62">
        <f>((ABS(B62 - D62)^2) + (ABS(C62 - E62)^2))^(1/3)</f>
        <v>1.0148612218165252</v>
      </c>
    </row>
    <row r="63" spans="1:12" ht="12.75" x14ac:dyDescent="0.2">
      <c r="A63" t="s">
        <v>72</v>
      </c>
      <c r="B63">
        <v>38.864273269999998</v>
      </c>
      <c r="C63">
        <v>-76.988259450000001</v>
      </c>
      <c r="D63">
        <v>38.88532</v>
      </c>
      <c r="E63">
        <v>-76.011859999999999</v>
      </c>
      <c r="G63">
        <f t="shared" si="3"/>
        <v>23</v>
      </c>
      <c r="H63">
        <f>SQRT((B63-D63)^2 + (C63-E63)^2)</f>
        <v>0.97662625953022586</v>
      </c>
      <c r="I63">
        <f t="shared" si="2"/>
        <v>16</v>
      </c>
      <c r="J63">
        <f>SUM((B63-D63) + (C63-E63))</f>
        <v>-0.99744618000000429</v>
      </c>
      <c r="K63">
        <f t="shared" si="4"/>
        <v>23</v>
      </c>
      <c r="L63">
        <f>((ABS(B63 - D63)^2) + (ABS(C63 - E63)^2))^(1/3)</f>
        <v>0.98435616348378074</v>
      </c>
    </row>
    <row r="64" spans="1:12" ht="12.75" x14ac:dyDescent="0.2">
      <c r="A64" t="s">
        <v>73</v>
      </c>
      <c r="B64">
        <v>38.942682470000001</v>
      </c>
      <c r="C64">
        <v>-77.031500699999995</v>
      </c>
      <c r="D64">
        <v>38.88532</v>
      </c>
      <c r="E64">
        <v>-76.011859999999999</v>
      </c>
      <c r="G64">
        <f t="shared" si="3"/>
        <v>52</v>
      </c>
      <c r="H64">
        <f>SQRT((B64-D64)^2 + (C64-E64)^2)</f>
        <v>1.0212529608578786</v>
      </c>
      <c r="I64">
        <f t="shared" si="2"/>
        <v>41</v>
      </c>
      <c r="J64">
        <f>SUM((B64-D64) + (C64-E64))</f>
        <v>-0.96227822999999546</v>
      </c>
      <c r="K64">
        <f t="shared" si="4"/>
        <v>52</v>
      </c>
      <c r="L64">
        <f>((ABS(B64 - D64)^2) + (ABS(C64 - E64)^2))^(1/3)</f>
        <v>1.0141189212428179</v>
      </c>
    </row>
    <row r="65" spans="1:12" ht="12.75" x14ac:dyDescent="0.2">
      <c r="A65" t="s">
        <v>74</v>
      </c>
      <c r="B65">
        <v>38.883444169999997</v>
      </c>
      <c r="C65">
        <v>-76.983189710000005</v>
      </c>
      <c r="D65">
        <v>38.88532</v>
      </c>
      <c r="E65">
        <v>-76.011859999999999</v>
      </c>
      <c r="G65">
        <f t="shared" si="3"/>
        <v>20</v>
      </c>
      <c r="H65">
        <f>SQRT((B65-D65)^2 + (C65-E65)^2)</f>
        <v>0.97133152129789602</v>
      </c>
      <c r="I65">
        <f t="shared" si="2"/>
        <v>30</v>
      </c>
      <c r="J65">
        <f>SUM((B65-D65) + (C65-E65))</f>
        <v>-0.97320554000000925</v>
      </c>
      <c r="K65">
        <f t="shared" si="4"/>
        <v>20</v>
      </c>
      <c r="L65">
        <f>((ABS(B65 - D65)^2) + (ABS(C65 - E65)^2))^(1/3)</f>
        <v>0.98079517728091736</v>
      </c>
    </row>
    <row r="66" spans="1:12" ht="12.75" x14ac:dyDescent="0.2">
      <c r="A66" t="s">
        <v>75</v>
      </c>
      <c r="B66">
        <v>38.877501250000002</v>
      </c>
      <c r="C66">
        <v>-76.993550490000004</v>
      </c>
      <c r="D66">
        <v>38.88532</v>
      </c>
      <c r="E66">
        <v>-76.011859999999999</v>
      </c>
      <c r="G66">
        <f t="shared" ref="G66:G69" si="5">RANK(H66,$H$2:$H$69,1)</f>
        <v>29</v>
      </c>
      <c r="H66">
        <f>SQRT((B66-D66)^2 + (C66-E66)^2)</f>
        <v>0.98172162602644808</v>
      </c>
      <c r="I66">
        <f t="shared" si="2"/>
        <v>22</v>
      </c>
      <c r="J66">
        <f>SUM((B66-D66) + (C66-E66))</f>
        <v>-0.98950924000000384</v>
      </c>
      <c r="K66">
        <f t="shared" ref="K66:K69" si="6">RANK(L66,$L$2:$L$69,1)</f>
        <v>29</v>
      </c>
      <c r="L66">
        <f>((ABS(B66 - D66)^2) + (ABS(C66 - E66)^2))^(1/3)</f>
        <v>0.98777699042002132</v>
      </c>
    </row>
    <row r="67" spans="1:12" ht="12.75" x14ac:dyDescent="0.2">
      <c r="A67" t="s">
        <v>76</v>
      </c>
      <c r="B67">
        <v>38.930378400000002</v>
      </c>
      <c r="C67">
        <v>-77.017154450000007</v>
      </c>
      <c r="D67">
        <v>38.88532</v>
      </c>
      <c r="E67">
        <v>-76.011859999999999</v>
      </c>
      <c r="G67">
        <f t="shared" si="5"/>
        <v>42</v>
      </c>
      <c r="H67">
        <f>SQRT((B67-D67)^2 + (C67-E67)^2)</f>
        <v>1.0063037268197801</v>
      </c>
      <c r="I67">
        <f t="shared" ref="I67:I69" si="7">RANK(J67,$J$2:$J$69,1)</f>
        <v>43</v>
      </c>
      <c r="J67">
        <f>SUM((B67-D67) + (C67-E67))</f>
        <v>-0.960236050000006</v>
      </c>
      <c r="K67">
        <f t="shared" si="6"/>
        <v>42</v>
      </c>
      <c r="L67">
        <f>((ABS(B67 - D67)^2) + (ABS(C67 - E67)^2))^(1/3)</f>
        <v>1.0041980816520597</v>
      </c>
    </row>
    <row r="68" spans="1:12" ht="12.75" x14ac:dyDescent="0.2">
      <c r="A68" t="s">
        <v>77</v>
      </c>
      <c r="B68">
        <v>38.908088130000003</v>
      </c>
      <c r="C68">
        <v>-77.053286409999998</v>
      </c>
      <c r="D68">
        <v>38.88532</v>
      </c>
      <c r="E68">
        <v>-76.011859999999999</v>
      </c>
      <c r="G68">
        <f t="shared" si="5"/>
        <v>60</v>
      </c>
      <c r="H68">
        <f>SQRT((B68-D68)^2 + (C68-E68)^2)</f>
        <v>1.0416752637886648</v>
      </c>
      <c r="I68">
        <f t="shared" si="7"/>
        <v>8</v>
      </c>
      <c r="J68">
        <f>SUM((B68-D68) + (C68-E68))</f>
        <v>-1.0186582799999968</v>
      </c>
      <c r="K68">
        <f t="shared" si="6"/>
        <v>60</v>
      </c>
      <c r="L68">
        <f>((ABS(B68 - D68)^2) + (ABS(C68 - E68)^2))^(1/3)</f>
        <v>1.0275940182502057</v>
      </c>
    </row>
    <row r="69" spans="1:12" ht="12.75" x14ac:dyDescent="0.2">
      <c r="A69" t="s">
        <v>78</v>
      </c>
      <c r="B69">
        <v>38.918005950000001</v>
      </c>
      <c r="C69">
        <v>-77.078200730000006</v>
      </c>
      <c r="D69">
        <v>38.88532</v>
      </c>
      <c r="E69">
        <v>-76.011859999999999</v>
      </c>
      <c r="G69">
        <f t="shared" si="5"/>
        <v>64</v>
      </c>
      <c r="H69">
        <f>SQRT((B69-D69)^2 + (C69-E69)^2)</f>
        <v>1.0668415645185332</v>
      </c>
      <c r="I69">
        <f t="shared" si="7"/>
        <v>4</v>
      </c>
      <c r="J69">
        <f>SUM((B69-D69) + (C69-E69))</f>
        <v>-1.0336547800000062</v>
      </c>
      <c r="K69">
        <f t="shared" si="6"/>
        <v>64</v>
      </c>
      <c r="L69">
        <f>((ABS(B69 - D69)^2) + (ABS(C69 - E69)^2))^(1/3)</f>
        <v>1.0440788181834895</v>
      </c>
    </row>
    <row r="70" spans="1:12" ht="12.75" x14ac:dyDescent="0.2"/>
    <row r="71" spans="1:12" ht="12.75" x14ac:dyDescent="0.2"/>
    <row r="72" spans="1:12" ht="12.75" x14ac:dyDescent="0.2"/>
    <row r="73" spans="1:12" ht="12.75" x14ac:dyDescent="0.2"/>
    <row r="74" spans="1:12" ht="12.75" x14ac:dyDescent="0.2"/>
    <row r="75" spans="1:12" ht="12.75" x14ac:dyDescent="0.2"/>
    <row r="76" spans="1:12" ht="12.75" x14ac:dyDescent="0.2"/>
    <row r="77" spans="1:12" ht="12.75" x14ac:dyDescent="0.2"/>
    <row r="78" spans="1:12" ht="12.75" x14ac:dyDescent="0.2"/>
    <row r="79" spans="1:12" ht="12.75" x14ac:dyDescent="0.2"/>
    <row r="80" spans="1:12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U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2023-09-13T12:49:33Z</dcterms:modified>
</cp:coreProperties>
</file>